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getit-my.sharepoint.com/personal/jmorales_siget_gob_sv/Documents/Datos/Backup/Período de emergencia nacional/Solicitudes autorización de Energía Máxima/Subasta año 2025/publicación web/"/>
    </mc:Choice>
  </mc:AlternateContent>
  <xr:revisionPtr revIDLastSave="1402" documentId="8_{3B4C4423-1546-4E50-A77E-AF9AAE964D8F}" xr6:coauthVersionLast="47" xr6:coauthVersionMax="47" xr10:uidLastSave="{BDC84225-5AB5-4CAE-A22D-1EB3EBE76CE3}"/>
  <bookViews>
    <workbookView xWindow="-108" yWindow="-108" windowWidth="30936" windowHeight="16896" firstSheet="1" activeTab="1" xr2:uid="{669DF737-4409-4B48-A2FE-CE384A23772F}"/>
  </bookViews>
  <sheets>
    <sheet name="Indicaciones" sheetId="7" r:id="rId1"/>
    <sheet name="Solicitud de Emax.1" sheetId="2" r:id="rId2"/>
    <sheet name="Solicitud de Emax.2" sheetId="27" r:id="rId3"/>
    <sheet name="Solicitud de Emax.3" sheetId="28" r:id="rId4"/>
    <sheet name="Solicitud de Emax.4" sheetId="29" r:id="rId5"/>
    <sheet name="Hoja2" sheetId="4" state="hidden" r:id="rId6"/>
  </sheets>
  <definedNames>
    <definedName name="_xlnm._FilterDatabase" localSheetId="5" hidden="1">Hoja2!$A$1:$U$1</definedName>
    <definedName name="_xlnm.Print_Area" localSheetId="0">Indicaciones!$A$1:$N$9</definedName>
    <definedName name="_xlnm.Print_Area" localSheetId="1">'Solicitud de Emax.1'!$B$1:$O$37</definedName>
    <definedName name="_xlnm.Print_Area" localSheetId="2">'Solicitud de Emax.2'!$B$1:$O$37</definedName>
    <definedName name="_xlnm.Print_Area" localSheetId="3">'Solicitud de Emax.3'!$B$1:$O$37</definedName>
    <definedName name="_xlnm.Print_Area" localSheetId="4">'Solicitud de Emax.4'!$B$1:$O$37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9" l="1"/>
  <c r="I24" i="29"/>
  <c r="L21" i="29"/>
  <c r="I21" i="29"/>
  <c r="C21" i="29"/>
  <c r="I19" i="29"/>
  <c r="L15" i="29"/>
  <c r="I15" i="29"/>
  <c r="C15" i="29"/>
  <c r="I13" i="29"/>
  <c r="I25" i="28"/>
  <c r="I24" i="28"/>
  <c r="L21" i="28"/>
  <c r="I21" i="28"/>
  <c r="C21" i="28"/>
  <c r="I19" i="28"/>
  <c r="L15" i="28"/>
  <c r="I15" i="28"/>
  <c r="C15" i="28"/>
  <c r="I13" i="28"/>
  <c r="I25" i="27"/>
  <c r="I24" i="27"/>
  <c r="L21" i="27"/>
  <c r="I21" i="27"/>
  <c r="C21" i="27"/>
  <c r="I19" i="27"/>
  <c r="L15" i="27"/>
  <c r="I15" i="27"/>
  <c r="C15" i="27"/>
  <c r="I13" i="27"/>
  <c r="L21" i="2"/>
  <c r="I21" i="2"/>
  <c r="C21" i="2"/>
  <c r="L15" i="2"/>
  <c r="I15" i="2"/>
  <c r="C15" i="2"/>
  <c r="I19" i="2"/>
  <c r="I13" i="2"/>
  <c r="I25" i="2" l="1"/>
  <c r="I24" i="2"/>
  <c r="N8" i="4"/>
  <c r="N9" i="4"/>
  <c r="N10" i="4"/>
  <c r="N11" i="4"/>
  <c r="N12" i="4" s="1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7" i="4"/>
  <c r="R32" i="4"/>
  <c r="R33" i="4"/>
  <c r="R34" i="4"/>
  <c r="R58" i="4" s="1"/>
  <c r="R35" i="4"/>
  <c r="R59" i="4" s="1"/>
  <c r="R36" i="4"/>
  <c r="R60" i="4" s="1"/>
  <c r="R37" i="4"/>
  <c r="R61" i="4" s="1"/>
  <c r="R38" i="4"/>
  <c r="R62" i="4" s="1"/>
  <c r="R39" i="4"/>
  <c r="R40" i="4"/>
  <c r="R64" i="4" s="1"/>
  <c r="R41" i="4"/>
  <c r="R42" i="4"/>
  <c r="R66" i="4" s="1"/>
  <c r="R43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63" i="4"/>
  <c r="R65" i="4"/>
  <c r="R31" i="4"/>
  <c r="Q8" i="4"/>
  <c r="Q9" i="4"/>
  <c r="Q10" i="4"/>
  <c r="Q11" i="4"/>
  <c r="Q7" i="4"/>
  <c r="P20" i="4"/>
  <c r="P21" i="4"/>
  <c r="P33" i="4" s="1"/>
  <c r="P45" i="4" s="1"/>
  <c r="P57" i="4" s="1"/>
  <c r="P22" i="4"/>
  <c r="P34" i="4" s="1"/>
  <c r="P46" i="4" s="1"/>
  <c r="P58" i="4" s="1"/>
  <c r="P23" i="4"/>
  <c r="P35" i="4" s="1"/>
  <c r="P47" i="4" s="1"/>
  <c r="P59" i="4" s="1"/>
  <c r="P24" i="4"/>
  <c r="P36" i="4" s="1"/>
  <c r="P48" i="4" s="1"/>
  <c r="P60" i="4" s="1"/>
  <c r="P25" i="4"/>
  <c r="P26" i="4"/>
  <c r="P27" i="4"/>
  <c r="P28" i="4"/>
  <c r="P40" i="4" s="1"/>
  <c r="P52" i="4" s="1"/>
  <c r="P64" i="4" s="1"/>
  <c r="P29" i="4"/>
  <c r="P41" i="4" s="1"/>
  <c r="P53" i="4" s="1"/>
  <c r="P65" i="4" s="1"/>
  <c r="P30" i="4"/>
  <c r="P42" i="4" s="1"/>
  <c r="P54" i="4" s="1"/>
  <c r="P66" i="4" s="1"/>
  <c r="P31" i="4"/>
  <c r="P43" i="4" s="1"/>
  <c r="P55" i="4" s="1"/>
  <c r="P32" i="4"/>
  <c r="P44" i="4" s="1"/>
  <c r="P56" i="4" s="1"/>
  <c r="P37" i="4"/>
  <c r="P49" i="4" s="1"/>
  <c r="P61" i="4" s="1"/>
  <c r="P38" i="4"/>
  <c r="P50" i="4" s="1"/>
  <c r="P62" i="4" s="1"/>
  <c r="P39" i="4"/>
  <c r="P51" i="4" s="1"/>
  <c r="P63" i="4" s="1"/>
  <c r="P19" i="4"/>
  <c r="O33" i="4"/>
  <c r="O34" i="4"/>
  <c r="O46" i="4" s="1"/>
  <c r="O58" i="4" s="1"/>
  <c r="O35" i="4"/>
  <c r="O47" i="4" s="1"/>
  <c r="O59" i="4" s="1"/>
  <c r="O36" i="4"/>
  <c r="O48" i="4" s="1"/>
  <c r="O60" i="4" s="1"/>
  <c r="O37" i="4"/>
  <c r="O49" i="4" s="1"/>
  <c r="O61" i="4" s="1"/>
  <c r="O38" i="4"/>
  <c r="O50" i="4" s="1"/>
  <c r="O62" i="4" s="1"/>
  <c r="O39" i="4"/>
  <c r="O51" i="4" s="1"/>
  <c r="O63" i="4" s="1"/>
  <c r="O40" i="4"/>
  <c r="O52" i="4" s="1"/>
  <c r="O64" i="4" s="1"/>
  <c r="O41" i="4"/>
  <c r="O42" i="4"/>
  <c r="O43" i="4"/>
  <c r="O44" i="4"/>
  <c r="O45" i="4"/>
  <c r="O57" i="4" s="1"/>
  <c r="O53" i="4"/>
  <c r="O65" i="4" s="1"/>
  <c r="O54" i="4"/>
  <c r="O66" i="4" s="1"/>
  <c r="O55" i="4"/>
  <c r="O56" i="4"/>
  <c r="O29" i="4"/>
  <c r="O30" i="4"/>
  <c r="O31" i="4"/>
  <c r="O32" i="4"/>
  <c r="O20" i="4"/>
  <c r="O21" i="4"/>
  <c r="O22" i="4"/>
  <c r="O23" i="4"/>
  <c r="O24" i="4"/>
  <c r="O25" i="4"/>
  <c r="O26" i="4"/>
  <c r="O27" i="4"/>
  <c r="O28" i="4"/>
  <c r="O19" i="4"/>
  <c r="O16" i="4"/>
  <c r="O17" i="4" s="1"/>
  <c r="O18" i="4" s="1"/>
  <c r="O9" i="4"/>
  <c r="O10" i="4"/>
  <c r="O11" i="4" s="1"/>
  <c r="O12" i="4" s="1"/>
  <c r="O13" i="4" s="1"/>
  <c r="O14" i="4" s="1"/>
  <c r="O15" i="4" s="1"/>
  <c r="O8" i="4"/>
  <c r="L6" i="4"/>
  <c r="M6" i="4"/>
  <c r="M7" i="4" s="1"/>
  <c r="L7" i="4"/>
  <c r="L8" i="4" s="1"/>
  <c r="M5" i="4"/>
  <c r="L5" i="4"/>
  <c r="N13" i="4" l="1"/>
  <c r="Q12" i="4"/>
  <c r="M8" i="4"/>
  <c r="Q13" i="4" l="1"/>
  <c r="N14" i="4"/>
  <c r="Q14" i="4" l="1"/>
  <c r="N15" i="4"/>
  <c r="Q15" i="4" l="1"/>
  <c r="N16" i="4"/>
  <c r="N17" i="4" l="1"/>
  <c r="Q16" i="4"/>
  <c r="N18" i="4" l="1"/>
  <c r="Q17" i="4"/>
  <c r="N19" i="4" l="1"/>
  <c r="Q18" i="4"/>
  <c r="Q19" i="4" l="1"/>
  <c r="N20" i="4"/>
  <c r="Q20" i="4" l="1"/>
  <c r="N21" i="4"/>
  <c r="N22" i="4" l="1"/>
  <c r="Q21" i="4"/>
  <c r="Q22" i="4" l="1"/>
  <c r="N23" i="4"/>
  <c r="N24" i="4" l="1"/>
  <c r="Q23" i="4"/>
  <c r="N25" i="4" l="1"/>
  <c r="Q24" i="4"/>
  <c r="N26" i="4" l="1"/>
  <c r="Q25" i="4"/>
  <c r="N27" i="4" l="1"/>
  <c r="Q26" i="4"/>
  <c r="N28" i="4" l="1"/>
  <c r="Q27" i="4"/>
  <c r="Q28" i="4" l="1"/>
  <c r="N29" i="4"/>
  <c r="Q29" i="4" l="1"/>
  <c r="N30" i="4"/>
  <c r="Q30" i="4" l="1"/>
  <c r="N31" i="4"/>
  <c r="N32" i="4" l="1"/>
  <c r="Q31" i="4"/>
  <c r="Q32" i="4" l="1"/>
  <c r="N33" i="4"/>
  <c r="N34" i="4" l="1"/>
  <c r="Q33" i="4"/>
  <c r="N35" i="4" l="1"/>
  <c r="Q34" i="4"/>
  <c r="Q35" i="4" l="1"/>
  <c r="N36" i="4"/>
  <c r="Q36" i="4" l="1"/>
  <c r="N37" i="4"/>
  <c r="Q37" i="4" l="1"/>
  <c r="N38" i="4"/>
  <c r="N39" i="4" l="1"/>
  <c r="Q38" i="4"/>
  <c r="N40" i="4" l="1"/>
  <c r="Q39" i="4"/>
  <c r="Q40" i="4" l="1"/>
  <c r="N41" i="4"/>
  <c r="N42" i="4" l="1"/>
  <c r="Q41" i="4"/>
  <c r="N43" i="4" l="1"/>
  <c r="Q42" i="4"/>
  <c r="N44" i="4" l="1"/>
  <c r="Q43" i="4"/>
  <c r="N45" i="4" l="1"/>
  <c r="Q44" i="4"/>
  <c r="Q45" i="4" l="1"/>
  <c r="N46" i="4"/>
  <c r="Q46" i="4" l="1"/>
  <c r="N47" i="4"/>
  <c r="Q47" i="4" l="1"/>
  <c r="N48" i="4"/>
  <c r="N49" i="4" l="1"/>
  <c r="Q48" i="4"/>
  <c r="N50" i="4" l="1"/>
  <c r="Q49" i="4"/>
  <c r="N51" i="4" l="1"/>
  <c r="Q50" i="4"/>
  <c r="Q51" i="4" l="1"/>
  <c r="N52" i="4"/>
  <c r="N53" i="4" l="1"/>
  <c r="Q52" i="4"/>
  <c r="N54" i="4" l="1"/>
  <c r="Q53" i="4"/>
  <c r="N55" i="4" l="1"/>
  <c r="Q54" i="4"/>
  <c r="N56" i="4" l="1"/>
  <c r="Q55" i="4"/>
  <c r="N57" i="4" l="1"/>
  <c r="Q56" i="4"/>
  <c r="N58" i="4" l="1"/>
  <c r="Q57" i="4"/>
  <c r="Q58" i="4" l="1"/>
  <c r="N59" i="4"/>
  <c r="N60" i="4" l="1"/>
  <c r="Q59" i="4"/>
  <c r="N61" i="4" l="1"/>
  <c r="Q60" i="4"/>
  <c r="Q61" i="4" l="1"/>
  <c r="N62" i="4"/>
  <c r="Q62" i="4" l="1"/>
  <c r="N63" i="4"/>
  <c r="Q63" i="4" l="1"/>
  <c r="N64" i="4"/>
  <c r="Q64" i="4" l="1"/>
  <c r="N65" i="4"/>
  <c r="N66" i="4" l="1"/>
  <c r="Q66" i="4" s="1"/>
  <c r="Q65" i="4"/>
</calcChain>
</file>

<file path=xl/sharedStrings.xml><?xml version="1.0" encoding="utf-8"?>
<sst xmlns="http://schemas.openxmlformats.org/spreadsheetml/2006/main" count="1337" uniqueCount="1066">
  <si>
    <t>SUPERINTENDENCIA GENERAL DE ELECTRICIDAD Y TELECOMUNICACIONES</t>
  </si>
  <si>
    <t>AUTORIZACIÓN DE LA MÁXIMA ENERGÍA FIRME</t>
  </si>
  <si>
    <t>Indicaciones para completar el formulario de autorización de energía máxima:</t>
  </si>
  <si>
    <t>1- Llenar un formulario de autorización por cada solicitud presentada</t>
  </si>
  <si>
    <t>2- Cada formulario debe completarse en una hoja separada dentro del mismo libro</t>
  </si>
  <si>
    <t>3- Seleccionar de la lista desplegable el código del agente vendedor (celda C13) y del agente comprador (celda C19)</t>
  </si>
  <si>
    <t>4- Seleccionar de la lista desplegable el código del nodo de inyección (celda F15) y de retiro (celda F21)</t>
  </si>
  <si>
    <t>5- Seleccionar de la lista desplegable el proceso de asignación aplicable (celda I28)</t>
  </si>
  <si>
    <t>6- Digitar la enegía máxima solicitada (celda I27)</t>
  </si>
  <si>
    <t>7- El campo de lugar y fecha de emisión queda reservado para la SIGET (celda C31)</t>
  </si>
  <si>
    <t>8- El resto de espacios no deben ser manipulados</t>
  </si>
  <si>
    <t xml:space="preserve">9- En caso de que se requiera más formularios de autorización se puede copiar una de las hojas dentro del mismo libro y  realizar los pasos anteriores. </t>
  </si>
  <si>
    <t xml:space="preserve">SUPERINTENDENCIA GENERAL DE ELECTRICIDAD Y TELECOMUNICACIONES </t>
  </si>
  <si>
    <t>Autorización de Energía Máxima asociada a Contrato Firme Regional</t>
  </si>
  <si>
    <t xml:space="preserve">La SUPERINTENDENCIA GENERAL DE ELECTRICIDAD Y TELECOMUNICACIONES (SIGET) de El Salvador autoriza la máxima energía firme para participar en el proceso de asignación de Derechos Firmes de Transmisión conforme el detalle siguiente: </t>
  </si>
  <si>
    <t>Información de la parte vendedora</t>
  </si>
  <si>
    <t>Código Regional del Agente</t>
  </si>
  <si>
    <t xml:space="preserve">Nombre del Agente autorizado </t>
  </si>
  <si>
    <t>Seleccionar código de agente</t>
  </si>
  <si>
    <t xml:space="preserve">Nombre del Nodo RTR 
de inyección </t>
  </si>
  <si>
    <t xml:space="preserve">Código Nodo </t>
  </si>
  <si>
    <t>Nivel de Tensión [kV]</t>
  </si>
  <si>
    <t>País</t>
  </si>
  <si>
    <t>Seleccionar código</t>
  </si>
  <si>
    <t>Información de la parte compradora</t>
  </si>
  <si>
    <t>Nombre del Agente autorizado [2]</t>
  </si>
  <si>
    <t xml:space="preserve">Nombre del Nodo RTR 
de retiro </t>
  </si>
  <si>
    <t>Período de validez del registro o autorización o certificación</t>
  </si>
  <si>
    <t>Fecha inicial (dd/mm/aaaa):</t>
  </si>
  <si>
    <t>Fecha final (dd/mm/aaaa):</t>
  </si>
  <si>
    <t>Máxima Energía Firme [MWh]:</t>
  </si>
  <si>
    <t>Aplicable para el proceso de asignación:</t>
  </si>
  <si>
    <t>A2501</t>
  </si>
  <si>
    <t>Lugar y fecha de emisión:</t>
  </si>
  <si>
    <t>Firma del emisor</t>
  </si>
  <si>
    <t>Firma y Sello</t>
  </si>
  <si>
    <t>Nombre o razon social del Agente</t>
  </si>
  <si>
    <t>Código Nodo
(PSS/E)</t>
  </si>
  <si>
    <t>Nombre del Nodo</t>
  </si>
  <si>
    <t>Código del Nombre del Nodo (Nemotécnico)</t>
  </si>
  <si>
    <t>Nivel de Tensión (kV)</t>
  </si>
  <si>
    <t>Proceso</t>
  </si>
  <si>
    <t>Fecha Inicio</t>
  </si>
  <si>
    <t>Fecha Fin</t>
  </si>
  <si>
    <t>1CCOMBORAX</t>
  </si>
  <si>
    <t>BORAX, SOCIEDAD ANONIMA</t>
  </si>
  <si>
    <t>GUATEMALA</t>
  </si>
  <si>
    <t>Aguacapa</t>
  </si>
  <si>
    <t>AGU-230</t>
  </si>
  <si>
    <t>M2501</t>
  </si>
  <si>
    <t>1CCOMCCELC</t>
  </si>
  <si>
    <t>COMERCIALIZADORA CENTROAMERICANA DE ENERGÍA LA CEIBA, S. A.</t>
  </si>
  <si>
    <t>Alborada</t>
  </si>
  <si>
    <t>ALB-230</t>
  </si>
  <si>
    <t>1CCOMCECEE</t>
  </si>
  <si>
    <t>CENTRAL COMERCIALIZADORA DE ENERGIA ELECTRICA, S.A.</t>
  </si>
  <si>
    <t>Escuintla</t>
  </si>
  <si>
    <t>ESC-231</t>
  </si>
  <si>
    <t>A2601</t>
  </si>
  <si>
    <t>1CCOMCEPGT</t>
  </si>
  <si>
    <t>CEPAM GT, SOCIEDAD ANONIMA</t>
  </si>
  <si>
    <t>Guatemala Sur</t>
  </si>
  <si>
    <t>GSU-231</t>
  </si>
  <si>
    <t>A2701</t>
  </si>
  <si>
    <t>1CCOMCOECA</t>
  </si>
  <si>
    <t>COMERCIALIZADORA ORAZUL ENERGY DE CENTROAMERICA, LIMITADA</t>
  </si>
  <si>
    <t>San Joaquín</t>
  </si>
  <si>
    <t>SJQ-230</t>
  </si>
  <si>
    <t>A2801</t>
  </si>
  <si>
    <t>1/1/2025</t>
  </si>
  <si>
    <t>1CCOMCOELG</t>
  </si>
  <si>
    <t>COMERCIALIZADORA ELECTRICA DE GUATEMALA, S.A.</t>
  </si>
  <si>
    <t>La Vega II</t>
  </si>
  <si>
    <t>LVG-230</t>
  </si>
  <si>
    <t>A2901</t>
  </si>
  <si>
    <t>1/2/2025</t>
  </si>
  <si>
    <t>1CCOMCOELP</t>
  </si>
  <si>
    <t>COMERCIALIZADORA ELECTRICA DEL PACIFICO, S. A.</t>
  </si>
  <si>
    <t>Moyuta</t>
  </si>
  <si>
    <t>MOY-230</t>
  </si>
  <si>
    <t>M2502</t>
  </si>
  <si>
    <t>1/3/2025</t>
  </si>
  <si>
    <t>1CCOMCOELU</t>
  </si>
  <si>
    <t>COMERCIALIZADORA ELECTRICA LA UNION, SOCIEDAD ANONIMA</t>
  </si>
  <si>
    <t>Siquinala</t>
  </si>
  <si>
    <t>SIQ-230</t>
  </si>
  <si>
    <t>M2503</t>
  </si>
  <si>
    <t>1/4/2025</t>
  </si>
  <si>
    <t>1CCOMCOEND</t>
  </si>
  <si>
    <t>COMERCIALIZADORA DE ENERGIA PARA EL DESARROLLO, S. A.</t>
  </si>
  <si>
    <t>Panzos</t>
  </si>
  <si>
    <t>PNZ-230</t>
  </si>
  <si>
    <t>M2504</t>
  </si>
  <si>
    <t>1/5/2025</t>
  </si>
  <si>
    <t>1CCOMCOENM</t>
  </si>
  <si>
    <t>CONSORCIO ENERGETICO MAAYAT'AAN, SOCIEDAD ANONIMA</t>
  </si>
  <si>
    <t>Pacifico</t>
  </si>
  <si>
    <t>PAC-230</t>
  </si>
  <si>
    <t>M2505</t>
  </si>
  <si>
    <t>1/6/2025</t>
  </si>
  <si>
    <t>1CCOMCOESD</t>
  </si>
  <si>
    <t>COMERCIALIZADORA DE ENERGIA SAN DIEGO, S. A.</t>
  </si>
  <si>
    <t>Chixoy II</t>
  </si>
  <si>
    <t>CHX-233</t>
  </si>
  <si>
    <t>M2506</t>
  </si>
  <si>
    <t>1/7/2025</t>
  </si>
  <si>
    <t>1CCOMCOGUE</t>
  </si>
  <si>
    <t>COMERCIALIZADORA GUATEMALTECA MAYORISTA DE ELECTRICIDAD S.A.</t>
  </si>
  <si>
    <t>Palo Gordo</t>
  </si>
  <si>
    <t>PGO-231</t>
  </si>
  <si>
    <t>M2507</t>
  </si>
  <si>
    <t>1/8/2025</t>
  </si>
  <si>
    <t>1CCOMCOMCO</t>
  </si>
  <si>
    <t>COMERCIALIZADORA COMERTITLAN, S. A.</t>
  </si>
  <si>
    <t>La Unión</t>
  </si>
  <si>
    <t>LUN-230</t>
  </si>
  <si>
    <t>M2508</t>
  </si>
  <si>
    <t>1/9/2025</t>
  </si>
  <si>
    <t>1CCOMCOMEL</t>
  </si>
  <si>
    <t>COMERCIALIZADORA ELECTRONOVA, S.A.</t>
  </si>
  <si>
    <t>Santa Ana</t>
  </si>
  <si>
    <t>SAA-230</t>
  </si>
  <si>
    <t>M2509</t>
  </si>
  <si>
    <t>1/10/2025</t>
  </si>
  <si>
    <t>1CCOMCOREL</t>
  </si>
  <si>
    <t>CORPORACIÓN DE ELECTRICIDAD CENTROAMERICANA, S. A.</t>
  </si>
  <si>
    <t>Pantaleón</t>
  </si>
  <si>
    <t>PNT-230</t>
  </si>
  <si>
    <t>M2510</t>
  </si>
  <si>
    <t>1/11/2025</t>
  </si>
  <si>
    <t>1CCOMECONO</t>
  </si>
  <si>
    <t>ECONOENERGÍA, S. A.</t>
  </si>
  <si>
    <t>San Antonio el Sitio</t>
  </si>
  <si>
    <t>SNT-231</t>
  </si>
  <si>
    <t>M2511</t>
  </si>
  <si>
    <t>1/12/2025</t>
  </si>
  <si>
    <t>1CCOMEDECS</t>
  </si>
  <si>
    <t>EDECSA - GT, SOCIEDAD ANONIMA</t>
  </si>
  <si>
    <t>Magdalena</t>
  </si>
  <si>
    <t>MAG-230</t>
  </si>
  <si>
    <t>M2512</t>
  </si>
  <si>
    <t>1/1/2026</t>
  </si>
  <si>
    <t>1CCOMELPOM</t>
  </si>
  <si>
    <t>ELECTRIC POWER MARKETS, SOCIEDAD ANONIMA</t>
  </si>
  <si>
    <t>Tac Tic</t>
  </si>
  <si>
    <t>TIC-231</t>
  </si>
  <si>
    <t>M2601</t>
  </si>
  <si>
    <t>1/2/2026</t>
  </si>
  <si>
    <t>1CCOMEMCEE</t>
  </si>
  <si>
    <t>EMPRESA DE COMERCIALIZACION DE ENERGIA ELECTRICA DEL INDE</t>
  </si>
  <si>
    <t>Panaluya</t>
  </si>
  <si>
    <t>PAN-230</t>
  </si>
  <si>
    <t>M2602</t>
  </si>
  <si>
    <t>1/3/2026</t>
  </si>
  <si>
    <t>1CCOMENEGU</t>
  </si>
  <si>
    <t>ENEL GUATEMALA, S.A.</t>
  </si>
  <si>
    <t>San Agustín</t>
  </si>
  <si>
    <t>SAS-230</t>
  </si>
  <si>
    <t>M2603</t>
  </si>
  <si>
    <t>1/4/2026</t>
  </si>
  <si>
    <t>1CCOMENLMA</t>
  </si>
  <si>
    <t>ENLACE MAC, S.A.</t>
  </si>
  <si>
    <t>Covadonga</t>
  </si>
  <si>
    <t>COV-230</t>
  </si>
  <si>
    <t>M2604</t>
  </si>
  <si>
    <t>1/5/2026</t>
  </si>
  <si>
    <t>1CCOMENREN</t>
  </si>
  <si>
    <t>ENRENOV, S.A.</t>
  </si>
  <si>
    <t>Huehuetenango</t>
  </si>
  <si>
    <t>HUE-232</t>
  </si>
  <si>
    <t>M2605</t>
  </si>
  <si>
    <t>1/6/2026</t>
  </si>
  <si>
    <t>1CCOMIONEN</t>
  </si>
  <si>
    <t>ION ENERGY, S.A.</t>
  </si>
  <si>
    <t>Uspatan</t>
  </si>
  <si>
    <t>USP-230</t>
  </si>
  <si>
    <t>M2606</t>
  </si>
  <si>
    <t>1/7/2026</t>
  </si>
  <si>
    <t>1CCOMMAYEL</t>
  </si>
  <si>
    <t>MAYORISTAS DE ELECTRICIDAD, S.A.</t>
  </si>
  <si>
    <t>HONDURAS</t>
  </si>
  <si>
    <t>Pavana</t>
  </si>
  <si>
    <t>PAV B620</t>
  </si>
  <si>
    <t>M2607</t>
  </si>
  <si>
    <t>1/8/2026</t>
  </si>
  <si>
    <t>1CCOMMERGU</t>
  </si>
  <si>
    <t>MERELEC GUATEMALA, S.A.</t>
  </si>
  <si>
    <t>La Entrada Copan</t>
  </si>
  <si>
    <t>LEC B619</t>
  </si>
  <si>
    <t>M2608</t>
  </si>
  <si>
    <t>1/9/2026</t>
  </si>
  <si>
    <t>1CCOMRECGE</t>
  </si>
  <si>
    <t>RECURSOS GEOTERMICOS, S.A.</t>
  </si>
  <si>
    <t>Nueva Nacaome</t>
  </si>
  <si>
    <t>NNC B639</t>
  </si>
  <si>
    <t>M2609</t>
  </si>
  <si>
    <t>1/10/2026</t>
  </si>
  <si>
    <t>1CCOMSECOE</t>
  </si>
  <si>
    <t>SERVICIOS COMERCIALES DE ENERGIA, SOCIEDAD ANÓNIMA</t>
  </si>
  <si>
    <t>Agua Caliente</t>
  </si>
  <si>
    <t>AGC B624</t>
  </si>
  <si>
    <t>M2610</t>
  </si>
  <si>
    <t>1/11/2026</t>
  </si>
  <si>
    <t>1CCOMSOLGU</t>
  </si>
  <si>
    <t>SOLARIS GUATEMALA, S. A.</t>
  </si>
  <si>
    <t>Prados</t>
  </si>
  <si>
    <t>PRD B618</t>
  </si>
  <si>
    <t>M2611</t>
  </si>
  <si>
    <t>1/12/2026</t>
  </si>
  <si>
    <t>1CCOMVIELG</t>
  </si>
  <si>
    <t>VITOL ELECTRICIDAD DE GUATEMALA, SOCIEDAD ANONIMA</t>
  </si>
  <si>
    <t>NICARAGUA</t>
  </si>
  <si>
    <t>Acahualinca</t>
  </si>
  <si>
    <t>ACH-138</t>
  </si>
  <si>
    <t>M2612</t>
  </si>
  <si>
    <t>1/1/2027</t>
  </si>
  <si>
    <t>1CCOMWATTS</t>
  </si>
  <si>
    <t>WATTSMARKET, SOCIEDAD ANÓNIMA</t>
  </si>
  <si>
    <t>Catarina</t>
  </si>
  <si>
    <t>CAT-138</t>
  </si>
  <si>
    <t>M2701</t>
  </si>
  <si>
    <t>1/2/2027</t>
  </si>
  <si>
    <t>1DDISDIELO</t>
  </si>
  <si>
    <t>DISTRIBUIDORA DE ELECTRICIDAD DE OCCIDENTE, S.A.</t>
  </si>
  <si>
    <t>Diriamba</t>
  </si>
  <si>
    <t>DRB-138</t>
  </si>
  <si>
    <t>M2702</t>
  </si>
  <si>
    <t>1/3/2027</t>
  </si>
  <si>
    <t>1DDISDISEL</t>
  </si>
  <si>
    <t>DISTRIBUIDORA DE ELECTRICIDAD DE ORIENTE, S.A.</t>
  </si>
  <si>
    <t>Los Brasiles</t>
  </si>
  <si>
    <t>LBS-138</t>
  </si>
  <si>
    <t>M2703</t>
  </si>
  <si>
    <t>1/4/2027</t>
  </si>
  <si>
    <t>1DDISEMELG</t>
  </si>
  <si>
    <t>EMPRESA ELECTRICA DE GUATEMALA, S. A.</t>
  </si>
  <si>
    <t>León I</t>
  </si>
  <si>
    <t>LNI-138</t>
  </si>
  <si>
    <t>M2704</t>
  </si>
  <si>
    <t>1/5/2027</t>
  </si>
  <si>
    <t>1GGDRCOMAP</t>
  </si>
  <si>
    <t>COMPRA DE MATERIAS PRIMAS, S. A.</t>
  </si>
  <si>
    <t>Managua</t>
  </si>
  <si>
    <t>MGA-138</t>
  </si>
  <si>
    <t>M2705</t>
  </si>
  <si>
    <t>1/6/2027</t>
  </si>
  <si>
    <t>1GGDRCORAL</t>
  </si>
  <si>
    <t>CORALITO, S. A.</t>
  </si>
  <si>
    <t>Masaya</t>
  </si>
  <si>
    <t>MSY-138</t>
  </si>
  <si>
    <t>M2706</t>
  </si>
  <si>
    <t>1/7/2027</t>
  </si>
  <si>
    <t>1GGDRGEELP</t>
  </si>
  <si>
    <t>GENERADORA ELECTRICA LA PAZ, S.A.</t>
  </si>
  <si>
    <t>Masatepe</t>
  </si>
  <si>
    <t>MTP-138</t>
  </si>
  <si>
    <t>M2707</t>
  </si>
  <si>
    <t>1/8/2027</t>
  </si>
  <si>
    <t>1GGDRGEENP</t>
  </si>
  <si>
    <t>GENERADORA DE ENERGIA EL PRADO S. A.</t>
  </si>
  <si>
    <t>Planta Momotombo</t>
  </si>
  <si>
    <t>PMT-138</t>
  </si>
  <si>
    <t>M2708</t>
  </si>
  <si>
    <t>1/9/2027</t>
  </si>
  <si>
    <t>1GGDRGEVEL</t>
  </si>
  <si>
    <t>GENERADORA ELÉCTRICA LAS VICTORIAS, S.A.</t>
  </si>
  <si>
    <t>Planta Carlos Fonseca</t>
  </si>
  <si>
    <t>PCF-138</t>
  </si>
  <si>
    <t>M2709</t>
  </si>
  <si>
    <t>1/10/2027</t>
  </si>
  <si>
    <t>1GGDRHIDSD</t>
  </si>
  <si>
    <t>HIDROPOWER SDMM, S. A.</t>
  </si>
  <si>
    <t>Rivas</t>
  </si>
  <si>
    <t>RIV-138</t>
  </si>
  <si>
    <t>M2710</t>
  </si>
  <si>
    <t>1/11/2027</t>
  </si>
  <si>
    <t>1GGDRHIDSM</t>
  </si>
  <si>
    <t>HIDROELECTRICA SAMUC, S. A</t>
  </si>
  <si>
    <t>Sébaco</t>
  </si>
  <si>
    <t>SEB-138</t>
  </si>
  <si>
    <t>M2711</t>
  </si>
  <si>
    <t>1/12/2027</t>
  </si>
  <si>
    <t>1GGDRINDBI</t>
  </si>
  <si>
    <t>INDUSTRIAS DE BIOGAS. S. A.</t>
  </si>
  <si>
    <t>San Rafael del Sur</t>
  </si>
  <si>
    <t>SRS-138</t>
  </si>
  <si>
    <t>M2712</t>
  </si>
  <si>
    <t>1/1/2028</t>
  </si>
  <si>
    <t>1GGDRIXTAL</t>
  </si>
  <si>
    <t>IXTAL, S.A.</t>
  </si>
  <si>
    <t>Tipitapa</t>
  </si>
  <si>
    <t>TPT-138</t>
  </si>
  <si>
    <t>M2801</t>
  </si>
  <si>
    <t>1/2/2028</t>
  </si>
  <si>
    <t>1GGDROSCAN</t>
  </si>
  <si>
    <t>OSCANA. S. A.</t>
  </si>
  <si>
    <t>Pensa</t>
  </si>
  <si>
    <t>PEN-138</t>
  </si>
  <si>
    <t>M2802</t>
  </si>
  <si>
    <t>1/3/2028</t>
  </si>
  <si>
    <t>1GGDRPRSOG</t>
  </si>
  <si>
    <t>PROYECTOS SOSTENIBLES DE GUATEMALA, S.A.</t>
  </si>
  <si>
    <t>Nagarote 2</t>
  </si>
  <si>
    <t>NG2-138</t>
  </si>
  <si>
    <t>M2803</t>
  </si>
  <si>
    <t>1/4/2028</t>
  </si>
  <si>
    <t>1GGDRPUNCI</t>
  </si>
  <si>
    <t>PUNTA DEL CIELO, S.A.</t>
  </si>
  <si>
    <t>Terrabona</t>
  </si>
  <si>
    <t>TRB-138</t>
  </si>
  <si>
    <t>M2804</t>
  </si>
  <si>
    <t>1/5/2028</t>
  </si>
  <si>
    <t>1GGDRREGEN</t>
  </si>
  <si>
    <t>REGIONAL ENERGÉTICA, S.A.</t>
  </si>
  <si>
    <t>San Benito</t>
  </si>
  <si>
    <t>SNB-138</t>
  </si>
  <si>
    <t>M2805</t>
  </si>
  <si>
    <t>1/6/2028</t>
  </si>
  <si>
    <t>1GGDRSERGE</t>
  </si>
  <si>
    <t>SERVICIOS EN GENERACION, S. A.</t>
  </si>
  <si>
    <t>Malpaisillo 2</t>
  </si>
  <si>
    <t>MLP2-138</t>
  </si>
  <si>
    <t>M2806</t>
  </si>
  <si>
    <t>1/7/2028</t>
  </si>
  <si>
    <t>1GGDRSIBOS</t>
  </si>
  <si>
    <t>SIBO, S.A.</t>
  </si>
  <si>
    <t>Mateare 1</t>
  </si>
  <si>
    <t>MT1-138</t>
  </si>
  <si>
    <t>M2807</t>
  </si>
  <si>
    <t>1/8/2028</t>
  </si>
  <si>
    <t>1GGDRXOLPR</t>
  </si>
  <si>
    <t>XOLHUITZ PROVIDENCIA, S.A.</t>
  </si>
  <si>
    <t>Sandino</t>
  </si>
  <si>
    <t>SND-230</t>
  </si>
  <si>
    <t>M2808</t>
  </si>
  <si>
    <t>1/9/2028</t>
  </si>
  <si>
    <t>1GGENAGRPO</t>
  </si>
  <si>
    <t>AGRO COMERCIALIZADORA DEL POLOCHIC, S. A.</t>
  </si>
  <si>
    <t>LNI-230</t>
  </si>
  <si>
    <t>M2809</t>
  </si>
  <si>
    <t>1/10/2028</t>
  </si>
  <si>
    <t>1GGENALENR</t>
  </si>
  <si>
    <t>ALTERNATIVA DE ENERGIA RENOVABLE, S.A.</t>
  </si>
  <si>
    <t>MSY-230</t>
  </si>
  <si>
    <t>M2810</t>
  </si>
  <si>
    <t>1/11/2028</t>
  </si>
  <si>
    <t>1GGENBIOEN</t>
  </si>
  <si>
    <t>BIOMASS ENERGY, S.A.</t>
  </si>
  <si>
    <t>Ticuantepe</t>
  </si>
  <si>
    <t>TCP-230</t>
  </si>
  <si>
    <t>M2811</t>
  </si>
  <si>
    <t>1/12/2028</t>
  </si>
  <si>
    <t>1GGENCAISA</t>
  </si>
  <si>
    <t>COMPAÑIA AGRICOLA INDUSTRIAL SANTA ANA, S. A.</t>
  </si>
  <si>
    <t>San Martín</t>
  </si>
  <si>
    <t>SMT-230</t>
  </si>
  <si>
    <t>M2812</t>
  </si>
  <si>
    <t>1/1/2029</t>
  </si>
  <si>
    <t>1GGENCEAIG</t>
  </si>
  <si>
    <t>CENTRAL AGRO INDUSTRIAL GUATEMALTECA, S. A.</t>
  </si>
  <si>
    <t>MT1-230</t>
  </si>
  <si>
    <t>M2901</t>
  </si>
  <si>
    <t>1/2/2029</t>
  </si>
  <si>
    <t>1GGENCOEGE</t>
  </si>
  <si>
    <t>COENESA GENERACION, S. A.</t>
  </si>
  <si>
    <t>Amayo</t>
  </si>
  <si>
    <t>AMY-230</t>
  </si>
  <si>
    <t>M2902</t>
  </si>
  <si>
    <t>1/3/2029</t>
  </si>
  <si>
    <t>1GGENCOELL</t>
  </si>
  <si>
    <t>COMPAÑIA ELECTRICA LA LIBERTAD, S. A.</t>
  </si>
  <si>
    <t>La Virgen</t>
  </si>
  <si>
    <t>M2903</t>
  </si>
  <si>
    <t>1/4/2029</t>
  </si>
  <si>
    <t>1GGENELEGE</t>
  </si>
  <si>
    <t>ELECTRO GENERACION, S. A.</t>
  </si>
  <si>
    <t>Eolo</t>
  </si>
  <si>
    <t>EOLO-230</t>
  </si>
  <si>
    <t>M2904</t>
  </si>
  <si>
    <t>1/5/2029</t>
  </si>
  <si>
    <t>1GGENEMGEE</t>
  </si>
  <si>
    <t>EMPRESA DE GENERACION DE ENERGIA ELECTRICA DEL INDE</t>
  </si>
  <si>
    <t>LVG-138</t>
  </si>
  <si>
    <t>M2905</t>
  </si>
  <si>
    <t>1/6/2029</t>
  </si>
  <si>
    <t>1GGENENDEC</t>
  </si>
  <si>
    <t>ENERGÍA DEL CARIBE, S. A.</t>
  </si>
  <si>
    <t>Alba Rivas</t>
  </si>
  <si>
    <t>ABR-230</t>
  </si>
  <si>
    <t>M2906</t>
  </si>
  <si>
    <t>1/7/2029</t>
  </si>
  <si>
    <t>1GGENENDEO</t>
  </si>
  <si>
    <t>ENERGIAS DEL OCOSITO, S.A.</t>
  </si>
  <si>
    <t>PANAMÁ</t>
  </si>
  <si>
    <t>Panamá</t>
  </si>
  <si>
    <t>PAN115</t>
  </si>
  <si>
    <t>M2907</t>
  </si>
  <si>
    <t>1/8/2029</t>
  </si>
  <si>
    <t>1GGENENLIG</t>
  </si>
  <si>
    <t>ENERGIA LIMPIA DE GUATEMALA, S. A.</t>
  </si>
  <si>
    <t>Panamá II</t>
  </si>
  <si>
    <t>PANII230</t>
  </si>
  <si>
    <t>M2908</t>
  </si>
  <si>
    <t>1/9/2029</t>
  </si>
  <si>
    <t>1GGENENSAJ</t>
  </si>
  <si>
    <t>ENERGIAS SAN JOSE, S.A.</t>
  </si>
  <si>
    <t>Chorrera</t>
  </si>
  <si>
    <t>CHO230</t>
  </si>
  <si>
    <t>M2909</t>
  </si>
  <si>
    <t>1/10/2029</t>
  </si>
  <si>
    <t>1GGENESAES</t>
  </si>
  <si>
    <t>EOLICO SAN ANTONIO EL SITIO, S.A.</t>
  </si>
  <si>
    <t>Llano Sanchez</t>
  </si>
  <si>
    <t>LSA230</t>
  </si>
  <si>
    <t>M2910</t>
  </si>
  <si>
    <t>1/11/2029</t>
  </si>
  <si>
    <t>1GGENESIES</t>
  </si>
  <si>
    <t>ESI, S.A.</t>
  </si>
  <si>
    <t>Mata de Nance</t>
  </si>
  <si>
    <t>MDN230</t>
  </si>
  <si>
    <t>M2911</t>
  </si>
  <si>
    <t>1/12/2029</t>
  </si>
  <si>
    <t>1GGENGEELN</t>
  </si>
  <si>
    <t>GENERADORA ELECTRICA DEL NORTE LTDA.</t>
  </si>
  <si>
    <t>Progreso</t>
  </si>
  <si>
    <t>PRO230</t>
  </si>
  <si>
    <t>M2912</t>
  </si>
  <si>
    <t>1GGENGENEP</t>
  </si>
  <si>
    <t>GENEPAL, S. A.</t>
  </si>
  <si>
    <t>Cáceres</t>
  </si>
  <si>
    <t>CAC115</t>
  </si>
  <si>
    <t>1GGENGENES</t>
  </si>
  <si>
    <t>GENERADORA DEL ESTE, S. A.</t>
  </si>
  <si>
    <t>Las Minas 1</t>
  </si>
  <si>
    <t>LM1115</t>
  </si>
  <si>
    <t>1GGENGENMO</t>
  </si>
  <si>
    <t>GENERADORA MONTECRISTO, S.A.</t>
  </si>
  <si>
    <t>Fortuna</t>
  </si>
  <si>
    <t>FOR230</t>
  </si>
  <si>
    <t>1GGENGENOC</t>
  </si>
  <si>
    <t>GENERADORA DE OCCIDENTE, LIMITADA</t>
  </si>
  <si>
    <t>Cemento Panamá</t>
  </si>
  <si>
    <t>CPA115</t>
  </si>
  <si>
    <t>1GGENGRGEO</t>
  </si>
  <si>
    <t>GRUPO GENERADOR DE ORIENTE, S.A.</t>
  </si>
  <si>
    <t>Pacora</t>
  </si>
  <si>
    <t>PAC230</t>
  </si>
  <si>
    <t>1GGENHDRON</t>
  </si>
  <si>
    <t>HIDRONORTE, S.A.</t>
  </si>
  <si>
    <t>El Higo</t>
  </si>
  <si>
    <t>EHIG230</t>
  </si>
  <si>
    <t>1GGENHIDCA</t>
  </si>
  <si>
    <t>HIDROELECTRICA CANDELARIA S.A.</t>
  </si>
  <si>
    <t>Changuinola</t>
  </si>
  <si>
    <t>CHA230</t>
  </si>
  <si>
    <t>1GGENHIDCH</t>
  </si>
  <si>
    <t>HIDROELECTRICA CHOLOMA S. A.</t>
  </si>
  <si>
    <t>Esperanza</t>
  </si>
  <si>
    <t>ESP230</t>
  </si>
  <si>
    <t>1GGENHIDRA</t>
  </si>
  <si>
    <t>HIDROELECTRICA RAAXHA, S. A.</t>
  </si>
  <si>
    <t>Cativa</t>
  </si>
  <si>
    <t>CAT115</t>
  </si>
  <si>
    <t>1GGENHIVIA</t>
  </si>
  <si>
    <t>VISION DE AGUILA, S.A.</t>
  </si>
  <si>
    <t>Cativa II</t>
  </si>
  <si>
    <t>CATII115</t>
  </si>
  <si>
    <t>1GGENHIXAC</t>
  </si>
  <si>
    <t>HIDRO XACBAL</t>
  </si>
  <si>
    <t>Cañazas</t>
  </si>
  <si>
    <t>CAN230</t>
  </si>
  <si>
    <t>1GGENINGMA</t>
  </si>
  <si>
    <t>INGENIO MAGDALENA, S.A.</t>
  </si>
  <si>
    <t>Boquerón III</t>
  </si>
  <si>
    <t>BOQIII230</t>
  </si>
  <si>
    <t>1GGENINGSD</t>
  </si>
  <si>
    <t>SAN DIEGO, S. A.</t>
  </si>
  <si>
    <t>Dominical</t>
  </si>
  <si>
    <t>DOM230</t>
  </si>
  <si>
    <t>1GGENINGTU</t>
  </si>
  <si>
    <t>INGENIO TULULA, S.A.</t>
  </si>
  <si>
    <t>El Coco</t>
  </si>
  <si>
    <t>ECO230</t>
  </si>
  <si>
    <t>1GGENINGUN</t>
  </si>
  <si>
    <t>INGENIO LA UNION, S.A.</t>
  </si>
  <si>
    <t>San Bartolo</t>
  </si>
  <si>
    <t>SBA230</t>
  </si>
  <si>
    <t>1GGENINPAG</t>
  </si>
  <si>
    <t>INGENIO PALO GORDO, S.A.</t>
  </si>
  <si>
    <t>Bella Vista</t>
  </si>
  <si>
    <t>BEV230</t>
  </si>
  <si>
    <t>1GGENINVAT</t>
  </si>
  <si>
    <t>INVERSIONES ATENAS, S. A.</t>
  </si>
  <si>
    <t>EL SALVADOR</t>
  </si>
  <si>
    <t>5 de Noviembre</t>
  </si>
  <si>
    <t>5NOV-115</t>
  </si>
  <si>
    <t>1GGENJAEGL</t>
  </si>
  <si>
    <t>JAGUAR ENERGY GUATEMALA LLC.</t>
  </si>
  <si>
    <t>Acajutla</t>
  </si>
  <si>
    <t>ACAJ-115</t>
  </si>
  <si>
    <t>1GGENLUFEG</t>
  </si>
  <si>
    <t>LUZ Y FUERZA ELECTRICA DE GUATEMALA LTDA.</t>
  </si>
  <si>
    <t>Ahuachapán</t>
  </si>
  <si>
    <t>AHUA-115</t>
  </si>
  <si>
    <t>1GGENOEGYC</t>
  </si>
  <si>
    <t>ORAZUL ENERGY GUATEMALA Y CIA. S.C.A.</t>
  </si>
  <si>
    <t>Cerrón Grande</t>
  </si>
  <si>
    <t>CGRA-115</t>
  </si>
  <si>
    <t>1GGENOXECO</t>
  </si>
  <si>
    <t>OXEC,S. A.</t>
  </si>
  <si>
    <t>15 de Septiembre</t>
  </si>
  <si>
    <t>15SE-115</t>
  </si>
  <si>
    <t>1GGENOXEII</t>
  </si>
  <si>
    <t>OXEC II, Sociedad Anónima</t>
  </si>
  <si>
    <t>Berlín</t>
  </si>
  <si>
    <t>BERL-115</t>
  </si>
  <si>
    <t>1GGENPANTA</t>
  </si>
  <si>
    <t>Pantaleon S.A.</t>
  </si>
  <si>
    <t>Chinchontepec</t>
  </si>
  <si>
    <t>CHIN-115</t>
  </si>
  <si>
    <t>1GGENRENGU</t>
  </si>
  <si>
    <t>RENOVABLES DE GUATEMALA, S.A.</t>
  </si>
  <si>
    <t>Soyapango</t>
  </si>
  <si>
    <t>SOYA-115</t>
  </si>
  <si>
    <t>1GGENRNACE</t>
  </si>
  <si>
    <t>RENACE, S. A.</t>
  </si>
  <si>
    <t>San Rafael</t>
  </si>
  <si>
    <t>SRAF-115</t>
  </si>
  <si>
    <t>1GGENTECNO</t>
  </si>
  <si>
    <t>TECNOGUAT, S. A.</t>
  </si>
  <si>
    <t>San Miguel</t>
  </si>
  <si>
    <t>SMIG-115</t>
  </si>
  <si>
    <t>1GGENTERMI</t>
  </si>
  <si>
    <t>TÉRMICA, S. A.</t>
  </si>
  <si>
    <t>SANA-115</t>
  </si>
  <si>
    <t>1UGUSACUAM</t>
  </si>
  <si>
    <t>ACUAMAYA, S. A.</t>
  </si>
  <si>
    <t>San Antonio Abad</t>
  </si>
  <si>
    <t>SANT-115</t>
  </si>
  <si>
    <t>1UGUSALISL</t>
  </si>
  <si>
    <t>ALIMENTOS INDUSTRIALES SANTA LUCIA, S. A.</t>
  </si>
  <si>
    <t>Nejapa</t>
  </si>
  <si>
    <t>NEJA-115</t>
  </si>
  <si>
    <t>1UGUSCARPR</t>
  </si>
  <si>
    <t>CARNES PROCESADAS, S. A.</t>
  </si>
  <si>
    <t>Opico</t>
  </si>
  <si>
    <t>OPIC-115</t>
  </si>
  <si>
    <t>1UGUSCPEOE</t>
  </si>
  <si>
    <t>PUMA ENERGY GUATEMALA, S. A.</t>
  </si>
  <si>
    <t>Ozatlán</t>
  </si>
  <si>
    <t>OZAT-115</t>
  </si>
  <si>
    <t>1UGUSDEYSI</t>
  </si>
  <si>
    <t>Desarrollo y Solidez Inmobiliaria, S.A.</t>
  </si>
  <si>
    <t>Sonsonate</t>
  </si>
  <si>
    <t>SONS-115</t>
  </si>
  <si>
    <t>1UGUSDISGL</t>
  </si>
  <si>
    <t>DISTRIBUCIONES GLOBALES, S. A.</t>
  </si>
  <si>
    <t>SMAR-115</t>
  </si>
  <si>
    <t>1UGUSEMGEE</t>
  </si>
  <si>
    <t>INSTITUTO NACIONAL DE ELECTRIFICACION (EDIFICIO INDE)</t>
  </si>
  <si>
    <t>Ateos</t>
  </si>
  <si>
    <t>ATEO-115</t>
  </si>
  <si>
    <t>1UGUSEPSTC</t>
  </si>
  <si>
    <t>EMPRESA PORTUARIA NACIONAL SANTO TOMAS DE CASTILLA</t>
  </si>
  <si>
    <t>Santo Tomás</t>
  </si>
  <si>
    <t>STOM-115</t>
  </si>
  <si>
    <t>1UGUSFRG01</t>
  </si>
  <si>
    <t>FRIGORIFICOS DE GUATEMALA, S. A. (GUSFGRUI0000003)</t>
  </si>
  <si>
    <t>Talnique</t>
  </si>
  <si>
    <t>TALN-115</t>
  </si>
  <si>
    <t>1UGUSFRG07</t>
  </si>
  <si>
    <t>FRIGORIFICOS DE GUATEMALA, S. A. (GUSFGRUI0000008)</t>
  </si>
  <si>
    <t>San Matías</t>
  </si>
  <si>
    <t>SMAT-115</t>
  </si>
  <si>
    <t>1UGUSFRG09</t>
  </si>
  <si>
    <t>FRIGORIFICOS DE GUATEMALA, S. A. (GUSFGRUI0000010)</t>
  </si>
  <si>
    <t>Volcán</t>
  </si>
  <si>
    <t>VOLC-115</t>
  </si>
  <si>
    <t>1UGUSFRG11</t>
  </si>
  <si>
    <t>FRIGORIFICOS DE GUATEMALA, S. A. (GUSFGRUI0000014)</t>
  </si>
  <si>
    <t>AHUA-230</t>
  </si>
  <si>
    <t>1UGUSGALRE</t>
  </si>
  <si>
    <t>GALERIAS REFORMA, S. A.</t>
  </si>
  <si>
    <t>15SE-230</t>
  </si>
  <si>
    <t>1UGUSGAMTE</t>
  </si>
  <si>
    <t>GAMA TEXTIL, S. A.</t>
  </si>
  <si>
    <t>Energía del Pacífico</t>
  </si>
  <si>
    <t>EDP-230</t>
  </si>
  <si>
    <t>1UGUSGUAMO</t>
  </si>
  <si>
    <t>GUATEMALA DE MOLDEADOS, S. A.</t>
  </si>
  <si>
    <t>COSTA RICA</t>
  </si>
  <si>
    <t>Liberia</t>
  </si>
  <si>
    <t>LIB230A</t>
  </si>
  <si>
    <t>1UGUSINMRO</t>
  </si>
  <si>
    <t>INMOBILIARIA LA ROCA, S.A.</t>
  </si>
  <si>
    <t>Cañas</t>
  </si>
  <si>
    <t>CAS230A</t>
  </si>
  <si>
    <t>1UGUSIRTRA</t>
  </si>
  <si>
    <t>INSTITUTO DE RECREACION DE LOS TRABAJADORES (GUSIRTNE0000001)</t>
  </si>
  <si>
    <t>Corobicí</t>
  </si>
  <si>
    <t>COR230</t>
  </si>
  <si>
    <t>1UGUSOEGYC</t>
  </si>
  <si>
    <t>Tejona</t>
  </si>
  <si>
    <t>TEJ230</t>
  </si>
  <si>
    <t>1UGUSRAEMI</t>
  </si>
  <si>
    <t>RAFIAS Y EMPAQUES DEL ISTMO, S. A.</t>
  </si>
  <si>
    <t>Arenal</t>
  </si>
  <si>
    <t>ARE230A</t>
  </si>
  <si>
    <t>1UGUSSCCNF</t>
  </si>
  <si>
    <t>ASOCIACION NACIONAL DEL CAFE</t>
  </si>
  <si>
    <t>Miravalle</t>
  </si>
  <si>
    <t>MIR230A</t>
  </si>
  <si>
    <t>1UGUSTIWSG</t>
  </si>
  <si>
    <t>TELEFONICA INTERNATIONAL WHOLESALE SERVICES GUATEMALA, S. A.</t>
  </si>
  <si>
    <t>Mogote</t>
  </si>
  <si>
    <t>MOG230</t>
  </si>
  <si>
    <t>2C_C03</t>
  </si>
  <si>
    <t>EXCELERGY, S.A. DE C.V.</t>
  </si>
  <si>
    <t>Barranca</t>
  </si>
  <si>
    <t>BAR230</t>
  </si>
  <si>
    <t>2C_C04</t>
  </si>
  <si>
    <t>COMISION EJECUTIVA HIDROELECTRICA DEL RIO LEMPA</t>
  </si>
  <si>
    <t>Ciudad Quesada</t>
  </si>
  <si>
    <t>CQU230</t>
  </si>
  <si>
    <t>2C_C05</t>
  </si>
  <si>
    <t>LaGEO, S.A. de C.V.</t>
  </si>
  <si>
    <t>Toro</t>
  </si>
  <si>
    <t>TOR230</t>
  </si>
  <si>
    <t>2C_C06</t>
  </si>
  <si>
    <t>SERVICIOS DE VALOR AGREGADO, LIMITADA</t>
  </si>
  <si>
    <t>Venecia</t>
  </si>
  <si>
    <t>VEN230</t>
  </si>
  <si>
    <t>2C_C07</t>
  </si>
  <si>
    <t>COMPAÑÍA DE ENERGIA DE CENTROAMERICA, S.A. de C.V.</t>
  </si>
  <si>
    <t>Peña Blancas</t>
  </si>
  <si>
    <t>PBL230</t>
  </si>
  <si>
    <t>2C_C08</t>
  </si>
  <si>
    <t>Mercados Eléctricos de Centroamérica, S.A. de C.V.</t>
  </si>
  <si>
    <t>Garabito</t>
  </si>
  <si>
    <t>GAB230</t>
  </si>
  <si>
    <t>2C_C11</t>
  </si>
  <si>
    <t>ORIGEM, SOCIEDAD ANONIMA DE CAPITAL VARIABLE.</t>
  </si>
  <si>
    <t>Cariblanco</t>
  </si>
  <si>
    <t>CAR230A</t>
  </si>
  <si>
    <t>2C_C12</t>
  </si>
  <si>
    <t>Orazul Energy Comercializadora de El Salvador, S.A. de C.V.</t>
  </si>
  <si>
    <t>Pailas</t>
  </si>
  <si>
    <t>PAI230</t>
  </si>
  <si>
    <t>2C_C13</t>
  </si>
  <si>
    <t>LYNX S.A. DE C.V.</t>
  </si>
  <si>
    <t>Balsa Inferior</t>
  </si>
  <si>
    <t>BIN230</t>
  </si>
  <si>
    <t>2C_C15</t>
  </si>
  <si>
    <t>ABRUZZO, S.A. DE C.V.</t>
  </si>
  <si>
    <t>Jacó</t>
  </si>
  <si>
    <t>JAC230</t>
  </si>
  <si>
    <t>2C_C16</t>
  </si>
  <si>
    <t>EMPRESA DISTRIBUIDORA ELECTRICA SALVADOREÑA, S.A. DE C.V.</t>
  </si>
  <si>
    <t>La Caja</t>
  </si>
  <si>
    <t>CAJ230A</t>
  </si>
  <si>
    <t>2C_C17</t>
  </si>
  <si>
    <t>Inversiones Energéticas, S.A. de C.V.</t>
  </si>
  <si>
    <t>Lindora</t>
  </si>
  <si>
    <t>LIN230A</t>
  </si>
  <si>
    <t>2C_C27</t>
  </si>
  <si>
    <t>COMERCIO DE ENERGIA REGIONAL, S.A. DE C.V.</t>
  </si>
  <si>
    <t>Garita</t>
  </si>
  <si>
    <t>GAR230</t>
  </si>
  <si>
    <t>2C_C31</t>
  </si>
  <si>
    <t>Energía y Servicios del Istmo Centroamericano S.A. de C.V.</t>
  </si>
  <si>
    <t>GAR138A</t>
  </si>
  <si>
    <t>2C_C32</t>
  </si>
  <si>
    <t>COMERCIALIZADORA ELECTRONOVA S.A DE C.V</t>
  </si>
  <si>
    <t>El Este</t>
  </si>
  <si>
    <t>EST230</t>
  </si>
  <si>
    <t>2C_C33</t>
  </si>
  <si>
    <t>Comercializadora San Diego, S.A. de C.V.</t>
  </si>
  <si>
    <t>Rio Macho</t>
  </si>
  <si>
    <t>RMA138A</t>
  </si>
  <si>
    <t>2C_C34</t>
  </si>
  <si>
    <t>ENERGIA, DESARROLLO Y CONSULTORIA, S.A. DE C.V.</t>
  </si>
  <si>
    <t>Parrita</t>
  </si>
  <si>
    <t>PAR230</t>
  </si>
  <si>
    <t>2C_C35</t>
  </si>
  <si>
    <t>Comercia Internacional El Salvador, S.A. de C.V.</t>
  </si>
  <si>
    <t>Tejar</t>
  </si>
  <si>
    <t>TER230</t>
  </si>
  <si>
    <t>2C_C36</t>
  </si>
  <si>
    <t>INFOTEKNE, S.A. DE C.V.</t>
  </si>
  <si>
    <t>Pirrís</t>
  </si>
  <si>
    <t>PIR230</t>
  </si>
  <si>
    <t>2C_C37</t>
  </si>
  <si>
    <t>GENERA DE EL SALVADOR, S.A. DE C.V.</t>
  </si>
  <si>
    <t>General</t>
  </si>
  <si>
    <t>GEN230</t>
  </si>
  <si>
    <t>2C_C38</t>
  </si>
  <si>
    <t>Comercializadora Electrica del Este, S.A de C.V.</t>
  </si>
  <si>
    <t>San Isidro</t>
  </si>
  <si>
    <t>SIS230</t>
  </si>
  <si>
    <t>2C_C39</t>
  </si>
  <si>
    <t>ALAS DORADAS, S.A. DE C.V.</t>
  </si>
  <si>
    <t>Río Claro</t>
  </si>
  <si>
    <t>RCL230A</t>
  </si>
  <si>
    <t>2C_C40</t>
  </si>
  <si>
    <t>PACIFIC ENERGY, SOCIEDAD ANONIMA DE CAPITAL VARIABLE</t>
  </si>
  <si>
    <t>Palmar</t>
  </si>
  <si>
    <t>PAL230A</t>
  </si>
  <si>
    <t>2C_C41</t>
  </si>
  <si>
    <t>SOCIETE D'ENERGIE DU SALVADOR, SOCIEDAD ANONIMA DE CAPITAL VARIABLE</t>
  </si>
  <si>
    <t>Cachi</t>
  </si>
  <si>
    <t>CAC138A</t>
  </si>
  <si>
    <t>2C_C42</t>
  </si>
  <si>
    <t>Compañia Eléctrica Cucumacayán, S.A. de C.V.</t>
  </si>
  <si>
    <t>Turrialba</t>
  </si>
  <si>
    <t>TUR138</t>
  </si>
  <si>
    <t>2C_C43</t>
  </si>
  <si>
    <t>Helados Rio Soto, S.A. de C.V.</t>
  </si>
  <si>
    <t>Angostura</t>
  </si>
  <si>
    <t>ANG138A</t>
  </si>
  <si>
    <t>2C_C45</t>
  </si>
  <si>
    <t>INVERSIONES EN TRANSMISIÓN Y ENERGÍA CENTROAMERICANA, S.A. DE C.V.</t>
  </si>
  <si>
    <t>Trapiche</t>
  </si>
  <si>
    <t>TRA230</t>
  </si>
  <si>
    <t>2C_C46</t>
  </si>
  <si>
    <t>Termopuerto, S.A de C.V</t>
  </si>
  <si>
    <t>Leesville</t>
  </si>
  <si>
    <t>LEE230</t>
  </si>
  <si>
    <t>2C_C47</t>
  </si>
  <si>
    <t>Distribuidora y Comercializadora de Energía Eléctrica de El Salvador, S.A de C.V</t>
  </si>
  <si>
    <t>Moín</t>
  </si>
  <si>
    <t>MOI230</t>
  </si>
  <si>
    <t>2C_C48</t>
  </si>
  <si>
    <t>ASESORIA Y GESTION TECNICA INTEGRAL S.A. DE C.V.</t>
  </si>
  <si>
    <t>MOI138A</t>
  </si>
  <si>
    <t>2C_C49</t>
  </si>
  <si>
    <t>SOLUCIONES ENERGETICAS INTEGRADAS, S.A. DE C.V.</t>
  </si>
  <si>
    <t>Cahuita</t>
  </si>
  <si>
    <t>CAH230</t>
  </si>
  <si>
    <t>2C_C50</t>
  </si>
  <si>
    <t>ANTARES ENERGIA S.A. DE C.V.</t>
  </si>
  <si>
    <t>Torito</t>
  </si>
  <si>
    <t>TTO230</t>
  </si>
  <si>
    <t>2C_C51</t>
  </si>
  <si>
    <t>Cuestamoras Comercializadora Eléctrica de El Salvador, S.A. de C.V.</t>
  </si>
  <si>
    <t xml:space="preserve">Reventazón </t>
  </si>
  <si>
    <t>REV230</t>
  </si>
  <si>
    <t>2C_C52</t>
  </si>
  <si>
    <t>EON ENERGY, S.A. DE C.V.</t>
  </si>
  <si>
    <t>2C_C53</t>
  </si>
  <si>
    <t>MAYORISTAS DE ELECTRICIDAD, S.A. DE C.V.</t>
  </si>
  <si>
    <t>2C_C54</t>
  </si>
  <si>
    <t>SETICO CONSULTORES OUTSOURCING S.A. DE C.V.</t>
  </si>
  <si>
    <t>2C_C55</t>
  </si>
  <si>
    <t>INTELLERGY S.A. DE C.V.</t>
  </si>
  <si>
    <t>2C_C56</t>
  </si>
  <si>
    <t>ENERGÍA DEL ISTMO, S.A. de C.V.</t>
  </si>
  <si>
    <t>2C_C58</t>
  </si>
  <si>
    <t>AES NEJAPA GAS LIMITADA DE C.V.</t>
  </si>
  <si>
    <t>2C_C59</t>
  </si>
  <si>
    <t>GRS Comercializadora Sociedad Anónima de Capital Variable</t>
  </si>
  <si>
    <t>2C_C60</t>
  </si>
  <si>
    <t>CASW EL SALVADOR. S.A. DE C.V.</t>
  </si>
  <si>
    <t>2C_C62</t>
  </si>
  <si>
    <t>ENERGIÓN DE CENTROAMÉRICA, SOCIEDAD ANÓNIMA DE CAPITAL VARIABLE</t>
  </si>
  <si>
    <t>2C_C63</t>
  </si>
  <si>
    <t>COMERCIALIZADORA DE ENERGÍA PARA AMÉRICA S. A. DE C.V.</t>
  </si>
  <si>
    <t>2C_C64</t>
  </si>
  <si>
    <t>AES UNION DE NEGOCIOS, S.A. DE C.V.</t>
  </si>
  <si>
    <t>2C_C65</t>
  </si>
  <si>
    <t>Electric Power Markets, Sociedad Anónima de Capital Variable</t>
  </si>
  <si>
    <t>2C_C67</t>
  </si>
  <si>
    <t>EIS POWER, SOCIEDAD ANÓNIMA DE CAPITAL VARIABLE</t>
  </si>
  <si>
    <t>2C_C68</t>
  </si>
  <si>
    <t>ENERGY BUSINESS RETAILERS EL SALVADOR, SOCIEDAD ANONIMA DE CAPITAL VARIABLE</t>
  </si>
  <si>
    <t>2C_C69</t>
  </si>
  <si>
    <t>Comercializadora de Luz y Fuerza, S.A. DE C.V.</t>
  </si>
  <si>
    <t>2C_C70</t>
  </si>
  <si>
    <t>Comercializadora Eléctrica Salvadoreña, S.A. de C.V.</t>
  </si>
  <si>
    <t>2C_C71</t>
  </si>
  <si>
    <t>ENERNEXT SOCIEDAD ANONIMA DE CAPITAL VARIABLE</t>
  </si>
  <si>
    <t>2C_C72</t>
  </si>
  <si>
    <t>ENERGY Q, S.A. de C.V.</t>
  </si>
  <si>
    <t>2C_C73</t>
  </si>
  <si>
    <t>ALTERNATIVA DE ENERGIA RENOVABLE S.A. DE C.V.</t>
  </si>
  <si>
    <t>2C_C74</t>
  </si>
  <si>
    <t>ECO ENERGIA DE CENTROAMERICA S.A. DE C.V.</t>
  </si>
  <si>
    <t>2C_C75</t>
  </si>
  <si>
    <t>COMPAÑÍA DE LUZ ELÉCTRICA DE AHUACHAPÁN, SOCIEDAD ANÓNIMA</t>
  </si>
  <si>
    <t>2C_C77</t>
  </si>
  <si>
    <t>CS INVERSIONES Y NEGOCIOS S.A. DE C.V.</t>
  </si>
  <si>
    <t>2C_C79</t>
  </si>
  <si>
    <t>Energy Connection, S.A. de C.V.</t>
  </si>
  <si>
    <t>2C_C80</t>
  </si>
  <si>
    <t>WORLD RESOURCES CORP. S.A. DE C.V.</t>
  </si>
  <si>
    <t>2C_C81</t>
  </si>
  <si>
    <t>TRADENERGY, SOCIEDAD ANÓNIMA DE CAPITAL VARIABLE</t>
  </si>
  <si>
    <t>2C_C82</t>
  </si>
  <si>
    <t>MERCADO DIGITAL ASSET MANAGEMENT S.A. DE C.V.</t>
  </si>
  <si>
    <t>2C_C83</t>
  </si>
  <si>
    <t>ENERLAT, S.A. DE C.V.</t>
  </si>
  <si>
    <t>2C_C84</t>
  </si>
  <si>
    <t>BORAX ENERGY EL SALVADOR, S.A. DE C.V.</t>
  </si>
  <si>
    <t>2C_C86</t>
  </si>
  <si>
    <t>INVERSIONES APH S.A. DE C.V.</t>
  </si>
  <si>
    <t>2D_D01</t>
  </si>
  <si>
    <t>COMPAÑÍA DE ALUMBRADO ELECTRICO DE SAN SALVADOR, S.A. DE C.V.</t>
  </si>
  <si>
    <t>2D_D02</t>
  </si>
  <si>
    <t>DISTRIBUIDORA DE ELECTRICIDAD DEL SUR, SOCIEDAD ANONIMA DE CAPITAL VARIABLE</t>
  </si>
  <si>
    <t>2D_D03</t>
  </si>
  <si>
    <t>AES CLESA Y CIA., S. EN C. DE C.V.</t>
  </si>
  <si>
    <t>2D_D04</t>
  </si>
  <si>
    <t>EEO, S.A. DE C.V.</t>
  </si>
  <si>
    <t>2D_D05</t>
  </si>
  <si>
    <t>DISTRIBUIDORA ELECTRICA DE USULUTAN, S.A DE C.V.</t>
  </si>
  <si>
    <t>2D_D06</t>
  </si>
  <si>
    <t>B&amp;D SERVICIOS TECNICOS, S.A. DE C.V.</t>
  </si>
  <si>
    <t>2D_D07</t>
  </si>
  <si>
    <t>2D_UT</t>
  </si>
  <si>
    <t>UNIDAD DE TRANSACCIONES</t>
  </si>
  <si>
    <t>2G_C14</t>
  </si>
  <si>
    <t>TEXTUFIL, S.A. de C.V.</t>
  </si>
  <si>
    <t>2G_C18</t>
  </si>
  <si>
    <t>ENERGIA BOREALIS, SOCIEDAD ANONIMA DE CAPITAL VARIABLE</t>
  </si>
  <si>
    <t>2G_C20</t>
  </si>
  <si>
    <t>APOPA ENERGY, S.A. DE C.V.</t>
  </si>
  <si>
    <t>2G_C24</t>
  </si>
  <si>
    <t>INGENIO LA CABAÑA, SOCIEDAD ANONIMA DE CAPITAL VARIABLE</t>
  </si>
  <si>
    <t>2G_C29</t>
  </si>
  <si>
    <t>Ingenio Chaparrastique S.A. de C.V.</t>
  </si>
  <si>
    <t>2G_G02</t>
  </si>
  <si>
    <t>NEJAPA POWER COMPANY, S.A.</t>
  </si>
  <si>
    <t>2G_G03_A</t>
  </si>
  <si>
    <t>CENERGICA ENERGY EL SALVADOR, S. EN C. DE C.V.</t>
  </si>
  <si>
    <t>2G_G05</t>
  </si>
  <si>
    <t>2G_G07</t>
  </si>
  <si>
    <t>COMPAÑÍA AZUCARERA SALVADOREÑA, S.A.DE C.V.</t>
  </si>
  <si>
    <t>2G_G10</t>
  </si>
  <si>
    <t>Termopuerto S.A. de C.V.</t>
  </si>
  <si>
    <t>2G_G10_A</t>
  </si>
  <si>
    <t>POTENCIA Y ENERGIA CORP. S.A. DE C.V.</t>
  </si>
  <si>
    <t>2G_G19</t>
  </si>
  <si>
    <t>ENERGIA DEL PACIFICO, LTDA DE C.V.</t>
  </si>
  <si>
    <t>2G_UT</t>
  </si>
  <si>
    <t>Unidad de Transacciones S.A. de C.V.</t>
  </si>
  <si>
    <t>2U_U05</t>
  </si>
  <si>
    <t>HANESBRANDS EL SALVADOR, LTDA. DE C.V.</t>
  </si>
  <si>
    <t>3DENEE</t>
  </si>
  <si>
    <t>EMPRESA NACIONAL DE ENERGIA ELECTRICA</t>
  </si>
  <si>
    <t>3GENEE</t>
  </si>
  <si>
    <t>4DDISNORTE</t>
  </si>
  <si>
    <t>DISTRIBUIDORA DE ELECTRICIDAD DEL NORTE, S. A.</t>
  </si>
  <si>
    <t>4DDISSUR</t>
  </si>
  <si>
    <t>DISTRIBUIDORA DE ELECTRICIDAD DEL SUR, S. A.</t>
  </si>
  <si>
    <t>4DENATRELBIL</t>
  </si>
  <si>
    <t>EMPRESA NACIONAL DE TRANSMISIÓN ELECTRICA (ENATREL-BILWI)</t>
  </si>
  <si>
    <t>4DENATRELBLU</t>
  </si>
  <si>
    <t>EMPRESA NACIONAL DE TRANSMISION ELECTRICA  (ENATREL- BLUEFIELDS)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</si>
  <si>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</si>
  <si>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</si>
  <si>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</si>
  <si>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</si>
  <si>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4GALBAGEN</t>
  </si>
  <si>
    <t>ALBA GENERACION SOCIEDAD ANONIMA</t>
  </si>
  <si>
    <t>4GALBANISA</t>
  </si>
  <si>
    <t>ALBA DE NICARAGUA, S. A.</t>
  </si>
  <si>
    <t>4GAMAYO1</t>
  </si>
  <si>
    <t>CONSORCIO EOLICO AMAYO, S. A.</t>
  </si>
  <si>
    <t>4GAMAYO2</t>
  </si>
  <si>
    <t>CONSORCIO EOLICO AMAYO FASE II, S. A.</t>
  </si>
  <si>
    <t>4GBPOWER</t>
  </si>
  <si>
    <t>BLUE POWER &amp; ENERGY, S. A.</t>
  </si>
  <si>
    <t>4GDISNORTE</t>
  </si>
  <si>
    <t>4GDISSUR</t>
  </si>
  <si>
    <t>4GEEC-20</t>
  </si>
  <si>
    <t xml:space="preserve">EMPRESA ENERGETICA CORINTO, LTD </t>
  </si>
  <si>
    <t>4GEGR</t>
  </si>
  <si>
    <t>Empresa Generadora de Energía Renovable de Rivas, Sociedad Anónima (EGERSA)</t>
  </si>
  <si>
    <t>4GENELPHL</t>
  </si>
  <si>
    <t>EMPRESA NICARAGUENSE DE ELECTRICIDAD (ENEL PHL)</t>
  </si>
  <si>
    <t>4GEOLO</t>
  </si>
  <si>
    <t>EOLO DE NICARAGUA, S. A.</t>
  </si>
  <si>
    <t>4GGEOSA</t>
  </si>
  <si>
    <t>GENERADORA ELECTRICA OCCIDENTAL, S. A.</t>
  </si>
  <si>
    <t>4GHEMCO</t>
  </si>
  <si>
    <t>HEMCO MINEROS NICARAGUA, S.A.</t>
  </si>
  <si>
    <t>4GHPA</t>
  </si>
  <si>
    <t>HIDROPANTASMA SOCIEDAD ANONIMA</t>
  </si>
  <si>
    <t>4GMONTEROS</t>
  </si>
  <si>
    <t>MONTE ROSA, S. A.</t>
  </si>
  <si>
    <t>4GNFE</t>
  </si>
  <si>
    <t>NFE Nicaragua Development Partners LLC, Sucursal Nicaragua</t>
  </si>
  <si>
    <t>4GPENSA</t>
  </si>
  <si>
    <t>POLARIS ENERGY NICARAGUA, S. A</t>
  </si>
  <si>
    <t>4GSOLARIS</t>
  </si>
  <si>
    <t>SOLARIS SOCIEDAD ANONIMA</t>
  </si>
  <si>
    <t>4UALBANISA</t>
  </si>
  <si>
    <t>4UAMAYO1</t>
  </si>
  <si>
    <t>4UAMAYO2</t>
  </si>
  <si>
    <t>4UBPOWER</t>
  </si>
  <si>
    <t>4UCCN</t>
  </si>
  <si>
    <t>COMPAÑIA CERVECERA DE NICARAGUA S.A.</t>
  </si>
  <si>
    <t>4UCHDN</t>
  </si>
  <si>
    <t>COMPANIA HOTELERA DE NICARAGUA, S. A.</t>
  </si>
  <si>
    <t>4UDMN</t>
  </si>
  <si>
    <t>DESARROLLO MINERO DE NICARAGUA, S.A. (DESMINIC)</t>
  </si>
  <si>
    <t>4UEEC-20</t>
  </si>
  <si>
    <t>EMPRESA ENERGETICA CORINTO, LTD</t>
  </si>
  <si>
    <t>4UENELPHL</t>
  </si>
  <si>
    <t>4UENSA</t>
  </si>
  <si>
    <t>EMBOTELLADORA NACIONAL, S. A.</t>
  </si>
  <si>
    <t>4UEOLO</t>
  </si>
  <si>
    <t>4UGEOSA</t>
  </si>
  <si>
    <t>4UHEMCO</t>
  </si>
  <si>
    <t>4UHOLCIM</t>
  </si>
  <si>
    <t>HOLCIM (NICARAGUA) S. A.</t>
  </si>
  <si>
    <t>4UHPA</t>
  </si>
  <si>
    <t>4UMONTEROS</t>
  </si>
  <si>
    <t>4UPENSA</t>
  </si>
  <si>
    <t>4USOLARIS</t>
  </si>
  <si>
    <t>4UTRITONMI</t>
  </si>
  <si>
    <t>TRITON MINERA, S. A.</t>
  </si>
  <si>
    <t>4UZFLP</t>
  </si>
  <si>
    <t>ZONA FRANCA LAS PALMERAS, S. A.</t>
  </si>
  <si>
    <t>5DICE</t>
  </si>
  <si>
    <t>INSTITUTO COSTARRICENSE DE ELECTRICIDAD</t>
  </si>
  <si>
    <t>5GICE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</si>
  <si>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</si>
  <si>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</si>
  <si>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</si>
  <si>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</si>
  <si>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6GAES-CHANG</t>
  </si>
  <si>
    <t>AES CHANGUINOLA S.R.L.</t>
  </si>
  <si>
    <t>6GALTERNEGY</t>
  </si>
  <si>
    <t>Alternegy, S.A.</t>
  </si>
  <si>
    <t>6GALTOVALLE</t>
  </si>
  <si>
    <t>GENERADORA ALTO VALLE, S.A.</t>
  </si>
  <si>
    <t>6GANSA</t>
  </si>
  <si>
    <t>AZUCARERA NACIONAL, S.A.</t>
  </si>
  <si>
    <t>6GARSOLAR</t>
  </si>
  <si>
    <t>Argentum Solar, S.A.</t>
  </si>
  <si>
    <t>6GAVANZALIA</t>
  </si>
  <si>
    <t xml:space="preserve">AVANZALIA PANAMA, S.A. </t>
  </si>
  <si>
    <t>6GBONTEX</t>
  </si>
  <si>
    <t xml:space="preserve">BONTEX, S.A. </t>
  </si>
  <si>
    <t>6GCALDERA</t>
  </si>
  <si>
    <t>CALDERA ENERGY CORP.</t>
  </si>
  <si>
    <t>6GC-ELETA</t>
  </si>
  <si>
    <t xml:space="preserve">CAFÉ DE ELETA, S.A.  </t>
  </si>
  <si>
    <t>6GCELSIABLM</t>
  </si>
  <si>
    <t>BAHIA LAS MINAS CORPORATION</t>
  </si>
  <si>
    <t>6GCELSIACENT</t>
  </si>
  <si>
    <t>CELSIA CENTROAMERICA, S.A.</t>
  </si>
  <si>
    <t>6GCELSOLAR</t>
  </si>
  <si>
    <t>CELSOLAR, S.A.</t>
  </si>
  <si>
    <t>6GCORPISTMO</t>
  </si>
  <si>
    <t>Corporación de Energía del Istmo Ltd,, S.A.</t>
  </si>
  <si>
    <t>6GCSOLAR</t>
  </si>
  <si>
    <t>CONCEPTO SOLAR, S.A.</t>
  </si>
  <si>
    <t>6GDACONANSOL</t>
  </si>
  <si>
    <t>DACONAN STAR SOLAR, S.A.</t>
  </si>
  <si>
    <t>6GDESHIDCORP</t>
  </si>
  <si>
    <t>DESARROLLOS HIDROELÉCTRICOS CORP.</t>
  </si>
  <si>
    <t>6GDSOLAR10</t>
  </si>
  <si>
    <t>DIVISA SOLAR 10 MW, S.A.</t>
  </si>
  <si>
    <t>6GEGEISTMO</t>
  </si>
  <si>
    <t>ELECTROGENERADORA DEL ISTMO, S.A.</t>
  </si>
  <si>
    <t>6GEGESA</t>
  </si>
  <si>
    <t xml:space="preserve">EMPRESA DE GENERACIÓN ELÉCTRICA, S.A. </t>
  </si>
  <si>
    <t>6GEISA</t>
  </si>
  <si>
    <t>Electron Investment, S.A.</t>
  </si>
  <si>
    <t>6GELESOLAR</t>
  </si>
  <si>
    <t>ELECTRICIDAD SOLAR, S.A.</t>
  </si>
  <si>
    <t>6GEMNADESA</t>
  </si>
  <si>
    <t>Empresa Nacional de Energia, S.A.</t>
  </si>
  <si>
    <t>6GENELSOLAR</t>
  </si>
  <si>
    <t>ENEL RENOVABLE, S.R.L.</t>
  </si>
  <si>
    <t>6GESEPSA</t>
  </si>
  <si>
    <t>Energía y Servicios de Panamá, S.A.</t>
  </si>
  <si>
    <t>6GFORTUNA</t>
  </si>
  <si>
    <t>ENEL FORTUNA, S.A.</t>
  </si>
  <si>
    <t>6GFOUNTAIN</t>
  </si>
  <si>
    <t>Fountain Intertrade Corp.</t>
  </si>
  <si>
    <t>6GFSOLAR2</t>
  </si>
  <si>
    <t>Farallón Solar 2, S.A</t>
  </si>
  <si>
    <t>6GGANA</t>
  </si>
  <si>
    <t>Gas Natural Atlantico, S de R.L.</t>
  </si>
  <si>
    <t>6GGENA</t>
  </si>
  <si>
    <t>GENERADORA DEL ATLÁNTICO, S.A.</t>
  </si>
  <si>
    <t>6GGENISA</t>
  </si>
  <si>
    <t>Generadora del Istmo, S.A.</t>
  </si>
  <si>
    <t>6GGENPED</t>
  </si>
  <si>
    <t>Generadora Pedregalito, S.A.</t>
  </si>
  <si>
    <t>6GGSOLAR</t>
  </si>
  <si>
    <t>GENERACIÓN SOLAR, S.A.</t>
  </si>
  <si>
    <t>6GHBOQUERON</t>
  </si>
  <si>
    <t>Hidro Boquerón, S.A.</t>
  </si>
  <si>
    <t>6GHBTOTUMA</t>
  </si>
  <si>
    <t>Hidroeléctrica Bajo del Totuma, S.A.</t>
  </si>
  <si>
    <t>6GHCAISAN</t>
  </si>
  <si>
    <t>Hydro Caisán, S.A.</t>
  </si>
  <si>
    <t>6GHIBERICA</t>
  </si>
  <si>
    <t>HIDRO IBÉRICA, S.A.</t>
  </si>
  <si>
    <t>6GHIDRO</t>
  </si>
  <si>
    <t>Hidro Panama S.A.</t>
  </si>
  <si>
    <t>6GHPIEDRA</t>
  </si>
  <si>
    <t>Hidro Piedra, S.A.</t>
  </si>
  <si>
    <t>6GHTERIBE</t>
  </si>
  <si>
    <t>Hidroecológica del Teribe, S. A.</t>
  </si>
  <si>
    <t>6GHYDROPOWER</t>
  </si>
  <si>
    <t>Istmus Hydropower Corporation</t>
  </si>
  <si>
    <t>6GIDEALPMA</t>
  </si>
  <si>
    <t>Ideal Panamá, S.A.</t>
  </si>
  <si>
    <t>6GLLSSOLAR</t>
  </si>
  <si>
    <t>Llano Sánchez Solar Power, S.A.</t>
  </si>
  <si>
    <t>6GPANAM</t>
  </si>
  <si>
    <t>PAN-AM GENERATING LIMITED, S.A.</t>
  </si>
  <si>
    <t>6GPANASOLAR</t>
  </si>
  <si>
    <t>PANASOLAR GENERATION, S. A.</t>
  </si>
  <si>
    <t>6GP-ANCHO</t>
  </si>
  <si>
    <t>Paso Ancho Hydro-Power, Corp.</t>
  </si>
  <si>
    <t>6GPERLANORT</t>
  </si>
  <si>
    <t>Las Perlas Norte, S.A.</t>
  </si>
  <si>
    <t>6GPERLASUR</t>
  </si>
  <si>
    <t>Las Perlas Sur, S.A.</t>
  </si>
  <si>
    <t>6GPETOABRE</t>
  </si>
  <si>
    <t>PARQUE EOLICO TOABRE, S.A.</t>
  </si>
  <si>
    <t>6GPHOTODEVC</t>
  </si>
  <si>
    <t>Photovoltaics Developments Corp</t>
  </si>
  <si>
    <t>6GPHOTOINVC</t>
  </si>
  <si>
    <t>Photovoltaics Investments Corp</t>
  </si>
  <si>
    <t>6GPSOLAR2</t>
  </si>
  <si>
    <t>PanamaSolar2 S. de R.L.</t>
  </si>
  <si>
    <t>6GPSZ1</t>
  </si>
  <si>
    <t>PSZ1, S.A.</t>
  </si>
  <si>
    <t>6GRCHICO</t>
  </si>
  <si>
    <t>Generadora Río Chico, S.A.</t>
  </si>
  <si>
    <t>6GSAZUEROVEN</t>
  </si>
  <si>
    <t>Solar Azuero Venture, S. de R.L.</t>
  </si>
  <si>
    <t>6GSBOQUERON</t>
  </si>
  <si>
    <t>SOLARBOQUERON, S.A.</t>
  </si>
  <si>
    <t>6GSCOCLEVEN</t>
  </si>
  <si>
    <t>Solar Coclé Venture S. de R.L.</t>
  </si>
  <si>
    <t>6GSFRAN</t>
  </si>
  <si>
    <t>SALTOS DEL FRANCOLI, S.A.</t>
  </si>
  <si>
    <t>6GSLORENZO</t>
  </si>
  <si>
    <t>HIDROELÉCTRICA SAN LORENZO, S,A,</t>
  </si>
  <si>
    <t>6GSOLARDEVEL</t>
  </si>
  <si>
    <t>Solar Development Panama, S.A.</t>
  </si>
  <si>
    <t>6GSPARKLEPW</t>
  </si>
  <si>
    <t>SPARKLE POWER, S.A.</t>
  </si>
  <si>
    <t>6GSPMAVEN</t>
  </si>
  <si>
    <t>Solar Panamá Venture S. de R.L.</t>
  </si>
  <si>
    <t>6GTECNISOL1</t>
  </si>
  <si>
    <t>TECNISOL I, S.A.</t>
  </si>
  <si>
    <t>6GTECNISOL2</t>
  </si>
  <si>
    <t>TECNISOL II, S.A.</t>
  </si>
  <si>
    <t>6GTECNISOL3</t>
  </si>
  <si>
    <t>TECNISOL III, S.A.</t>
  </si>
  <si>
    <t>6GTECNISOL4</t>
  </si>
  <si>
    <t>TECNISOL IV, S.A.</t>
  </si>
  <si>
    <t>6GTROPITER</t>
  </si>
  <si>
    <t>TROPITERMICA S.A.</t>
  </si>
  <si>
    <t>6GUCETESA</t>
  </si>
  <si>
    <t>EMPRESA DE TRANSMISION ELECTRICA S.A</t>
  </si>
  <si>
    <t>6GUEPPME2</t>
  </si>
  <si>
    <t>UEP PENONOMÉ II,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</si>
</sst>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Segoe UI"/>
      <family val="2"/>
    </font>
    <font>
      <sz val="16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14"/>
      <name val="Segoe UI"/>
      <family val="2"/>
    </font>
    <font>
      <b/>
      <sz val="11"/>
      <name val="Segoe UI"/>
      <family val="2"/>
    </font>
    <font>
      <sz val="12"/>
      <name val="Segoe UI"/>
      <family val="2"/>
    </font>
    <font>
      <sz val="8"/>
      <name val="Calibri"/>
      <family val="2"/>
      <scheme val="minor"/>
    </font>
    <font>
      <b/>
      <sz val="16"/>
      <name val="Segoe UI"/>
      <family val="2"/>
    </font>
    <font>
      <b/>
      <sz val="16"/>
      <name val="Museo Sans 900"/>
      <family val="3"/>
    </font>
    <font>
      <sz val="12"/>
      <color theme="1"/>
      <name val="Museo Sans 300"/>
      <family val="3"/>
    </font>
    <font>
      <sz val="12"/>
      <name val="Museo Sans 300"/>
      <family val="3"/>
    </font>
    <font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0" fontId="4" fillId="2" borderId="0" xfId="1" applyFont="1" applyFill="1" applyAlignment="1">
      <alignment wrapText="1"/>
    </xf>
    <xf numFmtId="0" fontId="3" fillId="0" borderId="0" xfId="1" applyFont="1"/>
    <xf numFmtId="0" fontId="5" fillId="2" borderId="0" xfId="1" applyFont="1" applyFill="1"/>
    <xf numFmtId="0" fontId="6" fillId="2" borderId="0" xfId="1" applyFont="1" applyFill="1"/>
    <xf numFmtId="0" fontId="7" fillId="0" borderId="0" xfId="1" applyFont="1"/>
    <xf numFmtId="0" fontId="8" fillId="0" borderId="0" xfId="1" applyFont="1" applyAlignment="1">
      <alignment horizontal="center"/>
    </xf>
    <xf numFmtId="0" fontId="7" fillId="2" borderId="0" xfId="1" applyFont="1" applyFill="1"/>
    <xf numFmtId="0" fontId="11" fillId="2" borderId="0" xfId="1" applyFont="1" applyFill="1" applyAlignment="1">
      <alignment horizontal="center" vertical="center"/>
    </xf>
    <xf numFmtId="0" fontId="11" fillId="2" borderId="0" xfId="1" applyFont="1" applyFill="1"/>
    <xf numFmtId="17" fontId="11" fillId="2" borderId="0" xfId="1" applyNumberFormat="1" applyFont="1" applyFill="1"/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vertical="top"/>
    </xf>
    <xf numFmtId="0" fontId="11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14" fontId="0" fillId="0" borderId="0" xfId="0" applyNumberFormat="1"/>
    <xf numFmtId="0" fontId="5" fillId="2" borderId="0" xfId="1" applyFont="1" applyFill="1" applyAlignment="1">
      <alignment wrapText="1"/>
    </xf>
    <xf numFmtId="0" fontId="15" fillId="0" borderId="0" xfId="0" applyFont="1"/>
    <xf numFmtId="0" fontId="16" fillId="0" borderId="0" xfId="1" applyFont="1"/>
    <xf numFmtId="0" fontId="15" fillId="0" borderId="0" xfId="0" quotePrefix="1" applyFont="1"/>
    <xf numFmtId="0" fontId="16" fillId="0" borderId="0" xfId="1" quotePrefix="1" applyFont="1"/>
    <xf numFmtId="0" fontId="16" fillId="0" borderId="0" xfId="1" quotePrefix="1" applyFont="1" applyAlignment="1">
      <alignment horizontal="left" wrapText="1"/>
    </xf>
    <xf numFmtId="0" fontId="13" fillId="0" borderId="0" xfId="1" applyFont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>
      <alignment horizontal="center" vertical="top"/>
    </xf>
    <xf numFmtId="0" fontId="10" fillId="0" borderId="2" xfId="1" applyFont="1" applyBorder="1" applyAlignment="1">
      <alignment horizontal="center" vertical="top"/>
    </xf>
    <xf numFmtId="0" fontId="10" fillId="0" borderId="3" xfId="1" applyFont="1" applyBorder="1" applyAlignment="1">
      <alignment horizontal="center" vertical="top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/>
    </xf>
    <xf numFmtId="0" fontId="11" fillId="0" borderId="4" xfId="1" applyFont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top"/>
    </xf>
    <xf numFmtId="0" fontId="5" fillId="3" borderId="2" xfId="1" applyFont="1" applyFill="1" applyBorder="1" applyAlignment="1">
      <alignment horizontal="center" vertical="top"/>
    </xf>
    <xf numFmtId="0" fontId="5" fillId="3" borderId="3" xfId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/>
    </xf>
    <xf numFmtId="14" fontId="11" fillId="2" borderId="4" xfId="1" applyNumberFormat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horizontal="center" vertical="top"/>
    </xf>
    <xf numFmtId="2" fontId="11" fillId="0" borderId="1" xfId="1" applyNumberFormat="1" applyFont="1" applyBorder="1" applyAlignment="1" applyProtection="1">
      <alignment horizontal="center"/>
      <protection locked="0"/>
    </xf>
    <xf numFmtId="2" fontId="11" fillId="0" borderId="2" xfId="1" applyNumberFormat="1" applyFont="1" applyBorder="1" applyAlignment="1" applyProtection="1">
      <alignment horizontal="center"/>
      <protection locked="0"/>
    </xf>
    <xf numFmtId="2" fontId="11" fillId="0" borderId="3" xfId="1" applyNumberFormat="1" applyFont="1" applyBorder="1" applyAlignment="1" applyProtection="1">
      <alignment horizontal="center"/>
      <protection locked="0"/>
    </xf>
    <xf numFmtId="2" fontId="11" fillId="2" borderId="1" xfId="1" applyNumberFormat="1" applyFont="1" applyFill="1" applyBorder="1" applyAlignment="1">
      <alignment horizontal="center" vertical="center"/>
    </xf>
    <xf numFmtId="2" fontId="11" fillId="2" borderId="2" xfId="1" applyNumberFormat="1" applyFont="1" applyFill="1" applyBorder="1" applyAlignment="1">
      <alignment horizontal="center" vertical="center"/>
    </xf>
    <xf numFmtId="2" fontId="11" fillId="2" borderId="3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  <protection hidden="1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7" fillId="2" borderId="0" xfId="1" applyFont="1" applyFill="1" applyAlignment="1">
      <alignment horizontal="justify" vertical="center" wrapText="1"/>
    </xf>
  </cellXfs>
  <cellStyles count="2">
    <cellStyle name="Normal" xfId="0" builtinId="0"/>
    <cellStyle name="Normal 2" xfId="1" xr:uid="{6DF96249-BFAF-422B-AD25-E8CC5F31A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403860</xdr:colOff>
      <xdr:row>2</xdr:row>
      <xdr:rowOff>15240</xdr:rowOff>
    </xdr:from>
    <xdr:to>
      <xdr:col>8</xdr:col>
      <xdr:colOff>590547</xdr:colOff>
      <xdr:row>5</xdr:row>
      <xdr:rowOff>15646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83F025-8073-473F-82D4-169D24EE6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365760"/>
          <a:ext cx="2971797" cy="68811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29945</xdr:colOff>
      <xdr:row>3</xdr:row>
      <xdr:rowOff>15240</xdr:rowOff>
    </xdr:from>
    <xdr:to>
      <xdr:col>4</xdr:col>
      <xdr:colOff>284393</xdr:colOff>
      <xdr:row>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6CF5E1-B720-EC7C-44AA-D5DFC8726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205" y="541020"/>
          <a:ext cx="1641288" cy="4876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29945</xdr:colOff>
      <xdr:row>3</xdr:row>
      <xdr:rowOff>15240</xdr:rowOff>
    </xdr:from>
    <xdr:to>
      <xdr:col>4</xdr:col>
      <xdr:colOff>284393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602B3A-82AC-4427-A215-E1EDAAD6C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90" y="533400"/>
          <a:ext cx="1650813" cy="49149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29945</xdr:colOff>
      <xdr:row>3</xdr:row>
      <xdr:rowOff>15240</xdr:rowOff>
    </xdr:from>
    <xdr:to>
      <xdr:col>4</xdr:col>
      <xdr:colOff>284393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BEFF66-BFE4-4233-A0F2-509C170BE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90" y="533400"/>
          <a:ext cx="1650813" cy="49149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29945</xdr:colOff>
      <xdr:row>3</xdr:row>
      <xdr:rowOff>15240</xdr:rowOff>
    </xdr:from>
    <xdr:to>
      <xdr:col>4</xdr:col>
      <xdr:colOff>284393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91863A-DCE2-4B54-AEDB-54319F9AC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490" y="533400"/>
          <a:ext cx="1650813" cy="49149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BA04-6574-441F-98CC-A50ADEC12DC3}">
  <sheetPr>
    <tabColor theme="5" tint="0.39997558519241921"/>
    <pageSetUpPr fitToPage="1"/>
  </sheetPr>
  <dimension ref="A1:N36"/>
  <sheetViews>
    <sheetView showGridLines="0" zoomScale="125" zoomScaleNormal="125" zoomScaleSheetLayoutView="115" workbookViewId="0">
      <selection activeCell="B23" sqref="B23"/>
    </sheetView>
  </sheetViews>
  <sheetFormatPr defaultColWidth="0" defaultRowHeight="13.15" customHeight="1" zeroHeight="1"/>
  <cols>
    <col min="1" max="1" width="4.85546875" style="1" customWidth="1"/>
    <col min="2" max="13" width="10.140625" style="2" customWidth="1"/>
    <col min="14" max="14" width="5.140625" style="2" customWidth="1"/>
    <col min="15" max="16384" width="10.85546875" style="2" hidden="1"/>
  </cols>
  <sheetData>
    <row r="1" spans="1:14">
      <c r="B1" s="1"/>
      <c r="C1" s="1"/>
      <c r="D1" s="1"/>
      <c r="E1" s="1"/>
      <c r="F1" s="1"/>
    </row>
    <row r="2" spans="1:14">
      <c r="B2" s="1"/>
      <c r="C2" s="1"/>
      <c r="D2" s="1"/>
      <c r="E2" s="1"/>
      <c r="F2" s="1"/>
    </row>
    <row r="3" spans="1:14" s="4" customFormat="1" ht="15" customHeight="1">
      <c r="A3" s="3"/>
      <c r="C3" s="8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4" s="4" customFormat="1" ht="15" customHeight="1">
      <c r="A4" s="3"/>
      <c r="B4" s="8"/>
      <c r="C4" s="8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4" ht="24.6">
      <c r="B5" s="9"/>
      <c r="C5" s="9"/>
      <c r="D5" s="21"/>
      <c r="E5" s="21"/>
      <c r="F5" s="21"/>
      <c r="G5" s="21"/>
      <c r="H5" s="21"/>
      <c r="I5" s="21"/>
      <c r="J5" s="21"/>
      <c r="K5" s="21"/>
      <c r="L5" s="10"/>
      <c r="M5" s="10"/>
    </row>
    <row r="6" spans="1:14" ht="18.600000000000001" customHeight="1"/>
    <row r="7" spans="1:14" ht="18.600000000000001" customHeight="1">
      <c r="B7" s="28" t="s">
        <v>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6"/>
    </row>
    <row r="8" spans="1:14" ht="18.600000000000001" customHeight="1">
      <c r="N8" s="6"/>
    </row>
    <row r="9" spans="1:14" ht="18.600000000000001" customHeight="1">
      <c r="B9" s="27" t="s">
        <v>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4" ht="18.600000000000001" customHeight="1">
      <c r="B10" s="16"/>
      <c r="C10" s="16"/>
      <c r="D10" s="16"/>
      <c r="E10" s="16"/>
      <c r="F10" s="16"/>
      <c r="G10" s="17"/>
      <c r="H10" s="16"/>
      <c r="I10" s="16"/>
      <c r="J10" s="16"/>
      <c r="K10" s="16"/>
      <c r="L10" s="16"/>
      <c r="M10" s="16"/>
    </row>
    <row r="11" spans="1:14" ht="18.600000000000001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4" ht="18.600000000000001" customHeight="1">
      <c r="B12" s="22" t="s">
        <v>2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ht="18.600000000000001" customHeight="1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t="18.600000000000001" customHeight="1">
      <c r="B14" s="23" t="s">
        <v>3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t="18.600000000000001" customHeight="1">
      <c r="B15" s="23" t="s">
        <v>4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ht="18.600000000000001" customHeight="1">
      <c r="B16" s="24" t="s">
        <v>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14" ht="18.600000000000001" customHeight="1">
      <c r="B17" s="24" t="s">
        <v>6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14" s="1" customFormat="1" ht="18.600000000000001" customHeight="1">
      <c r="B18" s="24" t="s">
        <v>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"/>
    </row>
    <row r="19" spans="2:14" s="1" customFormat="1" ht="18.600000000000001" customHeight="1">
      <c r="B19" s="24" t="s">
        <v>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"/>
    </row>
    <row r="20" spans="2:14" s="1" customFormat="1" ht="18.600000000000001" customHeight="1">
      <c r="B20" s="25" t="s">
        <v>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"/>
    </row>
    <row r="21" spans="2:14" s="1" customFormat="1" ht="18.600000000000001" customHeight="1">
      <c r="B21" s="25" t="s">
        <v>10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"/>
    </row>
    <row r="22" spans="2:14" s="1" customFormat="1" ht="31.9" customHeight="1">
      <c r="B22" s="26" t="s">
        <v>11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"/>
    </row>
    <row r="23" spans="2:14" s="1" customFormat="1" ht="18.600000000000001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 s="1" customFormat="1" ht="18.600000000000001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 s="1" customFormat="1" ht="18.600000000000001" hidden="1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 s="1" customFormat="1" ht="18.600000000000001" hidden="1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 s="1" customFormat="1" ht="18.600000000000001" hidden="1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 s="1" customFormat="1" ht="18.600000000000001" hidden="1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 ht="18.600000000000001" hidden="1" customHeight="1"/>
    <row r="30" spans="2:14" ht="18.600000000000001" hidden="1" customHeight="1"/>
    <row r="31" spans="2:14" ht="18.600000000000001" hidden="1" customHeight="1"/>
    <row r="32" spans="2:14" ht="18.600000000000001" hidden="1" customHeight="1"/>
    <row r="33" ht="18.600000000000001" hidden="1" customHeight="1"/>
    <row r="34" ht="18.600000000000001" hidden="1" customHeight="1"/>
    <row r="35" ht="13.15" customHeight="1"/>
    <row r="36" ht="13.15" customHeight="1"/>
  </sheetData>
  <sheetProtection algorithmName="SHA-512" hashValue="6w50uyfW7JBA/UE2pZLsPHgqrgX0Pw5TUN7vSXWcdVYum/BNPPG7mepLBHSZebBhwiPtOEc6bSicJvaxtcg6qw==" saltValue="C5yhgReTJj99aqljR7tMig==" spinCount="100000" sheet="1" selectLockedCells="1"/>
  <mergeCells count="5">
    <mergeCell ref="B22:M22"/>
    <mergeCell ref="B9:M9"/>
    <mergeCell ref="B7:M7"/>
    <mergeCell ref="D3:M3"/>
    <mergeCell ref="D4:M4"/>
  </mergeCells>
  <printOptions horizontalCentered="1"/>
  <pageMargins left="0.23622047244094491" right="0.23622047244094491" top="0.74803149606299213" bottom="0.74803149606299213" header="0.31496062992125984" footer="0.31496062992125984"/>
  <pageSetup paperSize="122" scale="77" orientation="portrait" r:id="rId1"/>
  <headerFooter alignWithMargins="0"/>
  <colBreaks count="1" manualBreakCount="1">
    <brk id="1638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7F8B-968D-43C0-98AF-AAB9EFCB9B8E}">
  <sheetPr codeName="Hoja1">
    <tabColor theme="2" tint="-0.749992370372631"/>
    <pageSetUpPr fitToPage="1"/>
  </sheetPr>
  <dimension ref="B1:O62"/>
  <sheetViews>
    <sheetView showGridLines="0" tabSelected="1" topLeftCell="B17" zoomScale="125" zoomScaleNormal="125" zoomScaleSheetLayoutView="115" workbookViewId="0">
      <selection activeCell="I28" sqref="I28:N28"/>
    </sheetView>
  </sheetViews>
  <sheetFormatPr defaultColWidth="0" defaultRowHeight="13.15" customHeight="1" zeroHeight="1"/>
  <cols>
    <col min="1" max="1" width="10.85546875" style="2" hidden="1" customWidth="1"/>
    <col min="2" max="2" width="8" style="1" customWidth="1"/>
    <col min="3" max="14" width="10.140625" style="2" customWidth="1"/>
    <col min="15" max="15" width="8.85546875" style="2" customWidth="1"/>
    <col min="16" max="16384" width="10.85546875" style="2" hidden="1"/>
  </cols>
  <sheetData>
    <row r="1" spans="2:15">
      <c r="C1" s="1"/>
      <c r="D1" s="1"/>
      <c r="E1" s="1"/>
      <c r="F1" s="1"/>
      <c r="G1" s="1"/>
    </row>
    <row r="2" spans="2:15">
      <c r="C2" s="1"/>
      <c r="D2" s="1"/>
      <c r="E2" s="1"/>
      <c r="F2" s="1"/>
      <c r="G2" s="1"/>
    </row>
    <row r="3" spans="2:15">
      <c r="C3" s="1"/>
      <c r="D3" s="1"/>
      <c r="E3" s="1"/>
      <c r="F3" s="1"/>
      <c r="G3" s="1"/>
    </row>
    <row r="4" spans="2:15" s="4" customFormat="1" ht="15" customHeight="1">
      <c r="B4" s="3"/>
      <c r="D4" s="8"/>
      <c r="E4" s="29" t="s">
        <v>12</v>
      </c>
      <c r="F4" s="29"/>
      <c r="G4" s="29"/>
      <c r="H4" s="29"/>
      <c r="I4" s="29"/>
      <c r="J4" s="29"/>
      <c r="K4" s="29"/>
      <c r="L4" s="29"/>
      <c r="M4" s="29"/>
      <c r="N4" s="29"/>
    </row>
    <row r="5" spans="2:15" s="4" customFormat="1" ht="18" customHeight="1">
      <c r="B5" s="3"/>
      <c r="C5" s="8"/>
      <c r="D5" s="8"/>
      <c r="E5" s="30" t="s">
        <v>13</v>
      </c>
      <c r="F5" s="30"/>
      <c r="G5" s="30"/>
      <c r="H5" s="30"/>
      <c r="I5" s="30"/>
      <c r="J5" s="30"/>
      <c r="K5" s="30"/>
      <c r="L5" s="30"/>
      <c r="M5" s="30"/>
      <c r="N5" s="30"/>
    </row>
    <row r="6" spans="2:15" ht="24.6">
      <c r="C6" s="9"/>
      <c r="D6" s="9"/>
      <c r="E6" s="21"/>
      <c r="F6" s="21"/>
      <c r="G6" s="21"/>
      <c r="H6" s="21"/>
      <c r="I6" s="21"/>
      <c r="J6" s="21"/>
      <c r="K6" s="21"/>
      <c r="L6" s="21"/>
      <c r="M6" s="10"/>
      <c r="N6" s="10"/>
    </row>
    <row r="7" spans="2:15" ht="18" customHeight="1">
      <c r="C7" s="69" t="s">
        <v>14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15" ht="18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"/>
    </row>
    <row r="9" spans="2:15" ht="18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</row>
    <row r="10" spans="2:15" ht="6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5" ht="25.15" customHeight="1">
      <c r="C11" s="49" t="s">
        <v>15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15" ht="15.6" customHeight="1">
      <c r="C12" s="66" t="s">
        <v>16</v>
      </c>
      <c r="D12" s="67"/>
      <c r="E12" s="67"/>
      <c r="F12" s="67"/>
      <c r="G12" s="67"/>
      <c r="H12" s="68"/>
      <c r="I12" s="65" t="s">
        <v>17</v>
      </c>
      <c r="J12" s="65"/>
      <c r="K12" s="65"/>
      <c r="L12" s="65"/>
      <c r="M12" s="65"/>
      <c r="N12" s="65"/>
    </row>
    <row r="13" spans="2:15" ht="40.15" customHeight="1">
      <c r="C13" s="48" t="s">
        <v>18</v>
      </c>
      <c r="D13" s="48"/>
      <c r="E13" s="48"/>
      <c r="F13" s="48"/>
      <c r="G13" s="48"/>
      <c r="H13" s="48"/>
      <c r="I13" s="64" t="str">
        <f>IF(C13&lt;&gt;"Seleccionar código de agente",VLOOKUP(C13,Hoja2!A:B,2,0),"Depende del código")</f>
        <v>Depende del código</v>
      </c>
      <c r="J13" s="64"/>
      <c r="K13" s="64"/>
      <c r="L13" s="64"/>
      <c r="M13" s="64"/>
      <c r="N13" s="64"/>
    </row>
    <row r="14" spans="2:15" ht="34.15" customHeight="1">
      <c r="C14" s="31" t="s">
        <v>19</v>
      </c>
      <c r="D14" s="32"/>
      <c r="E14" s="33"/>
      <c r="F14" s="34" t="s">
        <v>20</v>
      </c>
      <c r="G14" s="32"/>
      <c r="H14" s="33"/>
      <c r="I14" s="34" t="s">
        <v>21</v>
      </c>
      <c r="J14" s="32"/>
      <c r="K14" s="33"/>
      <c r="L14" s="34" t="s">
        <v>22</v>
      </c>
      <c r="M14" s="32"/>
      <c r="N14" s="33"/>
    </row>
    <row r="15" spans="2:15" ht="40.15" customHeight="1">
      <c r="C15" s="35" t="str">
        <f>IF(F15&lt;&gt;"Seleccionar código",VLOOKUP(F15,Hoja2!D:H,3,0), "Depende del código ")</f>
        <v xml:space="preserve">Depende del código </v>
      </c>
      <c r="D15" s="36"/>
      <c r="E15" s="37"/>
      <c r="F15" s="38" t="s">
        <v>23</v>
      </c>
      <c r="G15" s="39"/>
      <c r="H15" s="40"/>
      <c r="I15" s="35" t="str">
        <f>IF(F15&lt;&gt;"Seleccionar código",VLOOKUP(F15,Hoja2!D:H,5,0),"Depende del código")</f>
        <v>Depende del código</v>
      </c>
      <c r="J15" s="36"/>
      <c r="K15" s="37"/>
      <c r="L15" s="35" t="str">
        <f>IF(F15&lt;&gt;"Seleccionar código",VLOOKUP(F15,Hoja2!D:H,2,0),"Depende del código")</f>
        <v>Depende del código</v>
      </c>
      <c r="M15" s="36"/>
      <c r="N15" s="37"/>
    </row>
    <row r="16" spans="2:15" ht="25.15" customHeight="1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4" ht="25.15" customHeight="1">
      <c r="C17" s="49" t="s">
        <v>24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2:14" ht="16.899999999999999">
      <c r="C18" s="47" t="s">
        <v>16</v>
      </c>
      <c r="D18" s="47"/>
      <c r="E18" s="47"/>
      <c r="F18" s="47"/>
      <c r="G18" s="47"/>
      <c r="H18" s="47"/>
      <c r="I18" s="41" t="s">
        <v>25</v>
      </c>
      <c r="J18" s="42"/>
      <c r="K18" s="42"/>
      <c r="L18" s="42"/>
      <c r="M18" s="42"/>
      <c r="N18" s="43"/>
    </row>
    <row r="19" spans="2:14" ht="40.15" customHeight="1">
      <c r="C19" s="48" t="s">
        <v>18</v>
      </c>
      <c r="D19" s="48"/>
      <c r="E19" s="48"/>
      <c r="F19" s="48"/>
      <c r="G19" s="48"/>
      <c r="H19" s="48"/>
      <c r="I19" s="44" t="str">
        <f>IF(C19&lt;&gt;"Seleccionar código de agente",VLOOKUP(C19,Hoja2!A:B,2,0),"Depende del código")</f>
        <v>Depende del código</v>
      </c>
      <c r="J19" s="45"/>
      <c r="K19" s="45"/>
      <c r="L19" s="45"/>
      <c r="M19" s="45"/>
      <c r="N19" s="46"/>
    </row>
    <row r="20" spans="2:14" ht="34.15" customHeight="1">
      <c r="C20" s="31" t="s">
        <v>26</v>
      </c>
      <c r="D20" s="32"/>
      <c r="E20" s="33"/>
      <c r="F20" s="34" t="s">
        <v>20</v>
      </c>
      <c r="G20" s="32"/>
      <c r="H20" s="33"/>
      <c r="I20" s="34" t="s">
        <v>21</v>
      </c>
      <c r="J20" s="32"/>
      <c r="K20" s="33"/>
      <c r="L20" s="34" t="s">
        <v>22</v>
      </c>
      <c r="M20" s="32"/>
      <c r="N20" s="33"/>
    </row>
    <row r="21" spans="2:14" ht="40.15" customHeight="1">
      <c r="C21" s="60" t="str">
        <f>IF(F21&lt;&gt;"Seleccionar código",VLOOKUP(F21,Hoja2!D:H,3,0), "Depende del código ")</f>
        <v xml:space="preserve">Depende del código </v>
      </c>
      <c r="D21" s="61"/>
      <c r="E21" s="62"/>
      <c r="F21" s="38" t="s">
        <v>23</v>
      </c>
      <c r="G21" s="39"/>
      <c r="H21" s="40"/>
      <c r="I21" s="35" t="str">
        <f>IF(F21&lt;&gt;"Seleccionar código",VLOOKUP(F21,Hoja2!D:H,5,0),"Depende del código")</f>
        <v>Depende del código</v>
      </c>
      <c r="J21" s="36"/>
      <c r="K21" s="37"/>
      <c r="L21" s="60" t="str">
        <f>IF(F21&lt;&gt;"Seleccionar código",VLOOKUP(F21,Hoja2!D:H,2,0),"Depende del código")</f>
        <v>Depende del código</v>
      </c>
      <c r="M21" s="61"/>
      <c r="N21" s="62"/>
    </row>
    <row r="22" spans="2:14" ht="25.15" customHeight="1">
      <c r="C22" s="14"/>
      <c r="D22" s="14"/>
      <c r="E22" s="14"/>
      <c r="F22" s="14"/>
      <c r="G22" s="12"/>
      <c r="H22" s="10"/>
      <c r="I22" s="10"/>
      <c r="J22" s="10"/>
      <c r="K22" s="10"/>
      <c r="L22" s="10"/>
      <c r="M22" s="10"/>
      <c r="N22" s="10"/>
    </row>
    <row r="23" spans="2:14" ht="25.15" customHeight="1">
      <c r="C23" s="49" t="s">
        <v>27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2:14" ht="19.149999999999999" customHeight="1">
      <c r="C24" s="50" t="s">
        <v>28</v>
      </c>
      <c r="D24" s="50"/>
      <c r="E24" s="50"/>
      <c r="F24" s="50"/>
      <c r="G24" s="50"/>
      <c r="H24" s="50"/>
      <c r="I24" s="55">
        <f>VLOOKUP(I28,Hoja2!K:M,2,0)</f>
        <v>45658</v>
      </c>
      <c r="J24" s="55"/>
      <c r="K24" s="55"/>
      <c r="L24" s="55"/>
      <c r="M24" s="55"/>
      <c r="N24" s="55"/>
    </row>
    <row r="25" spans="2:14" ht="19.149999999999999" customHeight="1">
      <c r="C25" s="50" t="s">
        <v>29</v>
      </c>
      <c r="D25" s="50"/>
      <c r="E25" s="50"/>
      <c r="F25" s="50"/>
      <c r="G25" s="50"/>
      <c r="H25" s="50"/>
      <c r="I25" s="55">
        <f>VLOOKUP(I28,Hoja2!K:M,3,0)</f>
        <v>46022</v>
      </c>
      <c r="J25" s="55"/>
      <c r="K25" s="55"/>
      <c r="L25" s="55"/>
      <c r="M25" s="55"/>
      <c r="N25" s="55"/>
    </row>
    <row r="26" spans="2:14" ht="25.15" customHeight="1"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8"/>
      <c r="N26" s="18"/>
    </row>
    <row r="27" spans="2:14" ht="19.149999999999999">
      <c r="C27" s="56" t="s">
        <v>30</v>
      </c>
      <c r="D27" s="56"/>
      <c r="E27" s="56"/>
      <c r="F27" s="56"/>
      <c r="G27" s="56"/>
      <c r="H27" s="56"/>
      <c r="I27" s="57"/>
      <c r="J27" s="58"/>
      <c r="K27" s="58"/>
      <c r="L27" s="58"/>
      <c r="M27" s="58"/>
      <c r="N27" s="59"/>
    </row>
    <row r="28" spans="2:14" ht="21" customHeight="1">
      <c r="C28" s="56" t="s">
        <v>31</v>
      </c>
      <c r="D28" s="56"/>
      <c r="E28" s="56"/>
      <c r="F28" s="56"/>
      <c r="G28" s="56"/>
      <c r="H28" s="56"/>
      <c r="I28" s="38" t="s">
        <v>32</v>
      </c>
      <c r="J28" s="39"/>
      <c r="K28" s="39"/>
      <c r="L28" s="39"/>
      <c r="M28" s="39"/>
      <c r="N28" s="40"/>
    </row>
    <row r="29" spans="2:14" ht="25.15" customHeight="1">
      <c r="C29" s="15"/>
      <c r="D29" s="14"/>
      <c r="E29" s="14"/>
      <c r="F29" s="14"/>
      <c r="G29" s="12"/>
      <c r="H29" s="10"/>
      <c r="I29" s="10"/>
      <c r="J29" s="10"/>
      <c r="K29" s="10"/>
      <c r="L29" s="10"/>
      <c r="M29" s="10"/>
      <c r="N29" s="10"/>
    </row>
    <row r="30" spans="2:14" ht="25.15" customHeight="1">
      <c r="C30" s="51" t="s">
        <v>33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1" spans="2:14" ht="18.7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2:14" s="7" customFormat="1" ht="34.15" customHeight="1">
      <c r="B32" s="5"/>
      <c r="C32" s="63" t="s">
        <v>34</v>
      </c>
      <c r="D32" s="63"/>
      <c r="E32" s="63"/>
      <c r="F32" s="63"/>
      <c r="G32" s="63"/>
      <c r="H32" s="63"/>
      <c r="I32" s="49" t="s">
        <v>35</v>
      </c>
      <c r="J32" s="49"/>
      <c r="K32" s="49"/>
      <c r="L32" s="49"/>
      <c r="M32" s="49"/>
      <c r="N32" s="49"/>
    </row>
    <row r="33" spans="3:14" ht="20.100000000000001" customHeight="1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3:14" ht="20.100000000000001" customHeight="1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3:14" ht="20.100000000000001" customHeight="1"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3:14" ht="20.100000000000001" customHeight="1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3:14" ht="20.100000000000001" customHeight="1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3:14" ht="19.899999999999999" hidden="1" customHeight="1"/>
    <row r="39" spans="3:14" hidden="1"/>
    <row r="40" spans="3:14" ht="3" customHeight="1"/>
    <row r="41" spans="3:14" ht="19.899999999999999" hidden="1" customHeight="1"/>
    <row r="42" spans="3:14" ht="19.899999999999999" hidden="1" customHeight="1"/>
    <row r="43" spans="3:14" ht="19.899999999999999" hidden="1" customHeight="1"/>
    <row r="44" spans="3:14" ht="19.899999999999999" hidden="1" customHeight="1"/>
    <row r="45" spans="3:14" ht="19.899999999999999" hidden="1" customHeight="1"/>
    <row r="46" spans="3:14" ht="19.899999999999999" hidden="1" customHeight="1"/>
    <row r="47" spans="3:14" ht="19.899999999999999" hidden="1" customHeight="1"/>
    <row r="48" spans="3:14" ht="19.899999999999999" hidden="1" customHeight="1"/>
    <row r="49" ht="19.899999999999999" hidden="1" customHeight="1"/>
    <row r="50" ht="19.899999999999999" hidden="1" customHeight="1"/>
    <row r="51" ht="19.899999999999999" hidden="1" customHeight="1"/>
    <row r="52" ht="19.899999999999999" hidden="1" customHeight="1"/>
    <row r="53" ht="19.899999999999999" hidden="1" customHeight="1"/>
    <row r="54" ht="19.899999999999999" hidden="1" customHeight="1"/>
    <row r="55" ht="19.899999999999999" hidden="1" customHeight="1"/>
    <row r="56" ht="19.899999999999999" hidden="1" customHeight="1"/>
    <row r="57" ht="19.899999999999999" hidden="1" customHeight="1"/>
    <row r="58" ht="19.899999999999999" hidden="1" customHeight="1"/>
    <row r="59" ht="19.899999999999999" hidden="1" customHeight="1"/>
    <row r="60" ht="19.899999999999999" hidden="1" customHeight="1"/>
    <row r="61" ht="19.899999999999999" hidden="1" customHeight="1"/>
    <row r="62" ht="13.15" customHeight="1"/>
  </sheetData>
  <sheetProtection algorithmName="SHA-512" hashValue="eFCIdDC6ag2QNKePAQf5gk6AkBdLQpQho9Z6L5ZTcG1lSzsxqgdkI4mFWxjzP29tiCpLrEQGFbgSwzVZEmq9bQ==" saltValue="HMqpnuE+SKfUv6RcVLgtyQ==" spinCount="100000" sheet="1" objects="1" scenarios="1" selectLockedCells="1"/>
  <mergeCells count="44">
    <mergeCell ref="E5:N5"/>
    <mergeCell ref="E4:N4"/>
    <mergeCell ref="I13:N13"/>
    <mergeCell ref="I12:N12"/>
    <mergeCell ref="C12:H12"/>
    <mergeCell ref="C7:N9"/>
    <mergeCell ref="C14:E14"/>
    <mergeCell ref="F14:H14"/>
    <mergeCell ref="C11:N11"/>
    <mergeCell ref="I14:K14"/>
    <mergeCell ref="L14:N14"/>
    <mergeCell ref="C13:H13"/>
    <mergeCell ref="C21:E21"/>
    <mergeCell ref="F21:H21"/>
    <mergeCell ref="C28:H28"/>
    <mergeCell ref="I28:N28"/>
    <mergeCell ref="C32:H32"/>
    <mergeCell ref="I21:K21"/>
    <mergeCell ref="L21:N21"/>
    <mergeCell ref="C33:H36"/>
    <mergeCell ref="I32:N32"/>
    <mergeCell ref="I33:N36"/>
    <mergeCell ref="C23:N23"/>
    <mergeCell ref="C24:H24"/>
    <mergeCell ref="C30:N30"/>
    <mergeCell ref="C31:N31"/>
    <mergeCell ref="I24:N24"/>
    <mergeCell ref="C25:H25"/>
    <mergeCell ref="I25:N25"/>
    <mergeCell ref="C27:H27"/>
    <mergeCell ref="I27:N27"/>
    <mergeCell ref="C20:E20"/>
    <mergeCell ref="F20:H20"/>
    <mergeCell ref="I20:K20"/>
    <mergeCell ref="L20:N20"/>
    <mergeCell ref="C15:E15"/>
    <mergeCell ref="F15:H15"/>
    <mergeCell ref="I15:K15"/>
    <mergeCell ref="I18:N18"/>
    <mergeCell ref="I19:N19"/>
    <mergeCell ref="C18:H18"/>
    <mergeCell ref="C19:H19"/>
    <mergeCell ref="L15:N15"/>
    <mergeCell ref="C17:N17"/>
  </mergeCells>
  <printOptions horizontalCentered="1" verticalCentered="1"/>
  <pageMargins left="0.23622047244094491" right="0.23622047244094491" top="0" bottom="0" header="0.31496062992125984" footer="0.31496062992125984"/>
  <pageSetup paperSize="122" scale="7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6A6611-EAB0-45E6-A117-B5833AB01410}">
          <x14:formula1>
            <xm:f>Hoja2!$K$2:$K$3</xm:f>
          </x14:formula1>
          <xm:sqref>I28:N28</xm:sqref>
        </x14:dataValidation>
        <x14:dataValidation type="list" allowBlank="1" showInputMessage="1" showErrorMessage="1" xr:uid="{7938AD8E-A331-42E8-9EE3-96805E6433A2}">
          <x14:formula1>
            <xm:f>Hoja2!$A$2:$A$317</xm:f>
          </x14:formula1>
          <xm:sqref>C13:H13 C19:H19</xm:sqref>
        </x14:dataValidation>
        <x14:dataValidation type="list" allowBlank="1" showInputMessage="1" showErrorMessage="1" xr:uid="{8BDF8CD6-2B07-4449-95CA-299952813113}">
          <x14:formula1>
            <xm:f>Hoja2!$D$2:$D$148</xm:f>
          </x14:formula1>
          <xm:sqref>F21:H21 F15:H15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0C67-1F9C-4C12-BEA0-1CE492AFE637}">
  <sheetPr>
    <tabColor theme="2" tint="-0.749992370372631"/>
    <pageSetUpPr fitToPage="1"/>
  </sheetPr>
  <dimension ref="B1:O62"/>
  <sheetViews>
    <sheetView showGridLines="0" topLeftCell="B1" zoomScale="125" zoomScaleNormal="125" zoomScaleSheetLayoutView="115" workbookViewId="0">
      <selection activeCell="C13" sqref="C13:H13"/>
    </sheetView>
  </sheetViews>
  <sheetFormatPr defaultColWidth="0" defaultRowHeight="13.15" customHeight="1" zeroHeight="1"/>
  <cols>
    <col min="1" max="1" width="10.85546875" style="2" hidden="1" customWidth="1"/>
    <col min="2" max="2" width="8" style="1" customWidth="1"/>
    <col min="3" max="14" width="10.140625" style="2" customWidth="1"/>
    <col min="15" max="15" width="8.85546875" style="2" customWidth="1"/>
    <col min="16" max="16384" width="10.85546875" style="2" hidden="1"/>
  </cols>
  <sheetData>
    <row r="1" spans="2:15">
      <c r="C1" s="1"/>
      <c r="D1" s="1"/>
      <c r="E1" s="1"/>
      <c r="F1" s="1"/>
      <c r="G1" s="1"/>
    </row>
    <row r="2" spans="2:15">
      <c r="C2" s="1"/>
      <c r="D2" s="1"/>
      <c r="E2" s="1"/>
      <c r="F2" s="1"/>
      <c r="G2" s="1"/>
    </row>
    <row r="3" spans="2:15">
      <c r="C3" s="1"/>
      <c r="D3" s="1"/>
      <c r="E3" s="1"/>
      <c r="F3" s="1"/>
      <c r="G3" s="1"/>
    </row>
    <row r="4" spans="2:15" s="4" customFormat="1" ht="15" customHeight="1">
      <c r="B4" s="3"/>
      <c r="D4" s="8"/>
      <c r="E4" s="29" t="s">
        <v>12</v>
      </c>
      <c r="F4" s="29"/>
      <c r="G4" s="29"/>
      <c r="H4" s="29"/>
      <c r="I4" s="29"/>
      <c r="J4" s="29"/>
      <c r="K4" s="29"/>
      <c r="L4" s="29"/>
      <c r="M4" s="29"/>
      <c r="N4" s="29"/>
    </row>
    <row r="5" spans="2:15" s="4" customFormat="1" ht="18" customHeight="1">
      <c r="B5" s="3"/>
      <c r="C5" s="8"/>
      <c r="D5" s="8"/>
      <c r="E5" s="30" t="s">
        <v>13</v>
      </c>
      <c r="F5" s="30"/>
      <c r="G5" s="30"/>
      <c r="H5" s="30"/>
      <c r="I5" s="30"/>
      <c r="J5" s="30"/>
      <c r="K5" s="30"/>
      <c r="L5" s="30"/>
      <c r="M5" s="30"/>
      <c r="N5" s="30"/>
    </row>
    <row r="6" spans="2:15" ht="24.6">
      <c r="C6" s="9"/>
      <c r="D6" s="9"/>
      <c r="E6" s="21"/>
      <c r="F6" s="21"/>
      <c r="G6" s="21"/>
      <c r="H6" s="21"/>
      <c r="I6" s="21"/>
      <c r="J6" s="21"/>
      <c r="K6" s="21"/>
      <c r="L6" s="21"/>
      <c r="M6" s="10"/>
      <c r="N6" s="10"/>
    </row>
    <row r="7" spans="2:15" ht="18" customHeight="1">
      <c r="C7" s="69" t="s">
        <v>14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15" ht="18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"/>
    </row>
    <row r="9" spans="2:15" ht="18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</row>
    <row r="10" spans="2:15" ht="6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5" ht="25.15" customHeight="1">
      <c r="C11" s="49" t="s">
        <v>15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15" ht="15.6" customHeight="1">
      <c r="C12" s="66" t="s">
        <v>16</v>
      </c>
      <c r="D12" s="67"/>
      <c r="E12" s="67"/>
      <c r="F12" s="67"/>
      <c r="G12" s="67"/>
      <c r="H12" s="68"/>
      <c r="I12" s="65" t="s">
        <v>17</v>
      </c>
      <c r="J12" s="65"/>
      <c r="K12" s="65"/>
      <c r="L12" s="65"/>
      <c r="M12" s="65"/>
      <c r="N12" s="65"/>
    </row>
    <row r="13" spans="2:15" ht="40.15" customHeight="1">
      <c r="C13" s="48" t="s">
        <v>18</v>
      </c>
      <c r="D13" s="48"/>
      <c r="E13" s="48"/>
      <c r="F13" s="48"/>
      <c r="G13" s="48"/>
      <c r="H13" s="48"/>
      <c r="I13" s="64" t="str">
        <f>IF(C13&lt;&gt;"Seleccionar código de agente",VLOOKUP(C13,Hoja2!A:B,2,0),"Depende del código")</f>
        <v>Depende del código</v>
      </c>
      <c r="J13" s="64"/>
      <c r="K13" s="64"/>
      <c r="L13" s="64"/>
      <c r="M13" s="64"/>
      <c r="N13" s="64"/>
    </row>
    <row r="14" spans="2:15" ht="34.15" customHeight="1">
      <c r="C14" s="31" t="s">
        <v>19</v>
      </c>
      <c r="D14" s="32"/>
      <c r="E14" s="33"/>
      <c r="F14" s="34" t="s">
        <v>20</v>
      </c>
      <c r="G14" s="32"/>
      <c r="H14" s="33"/>
      <c r="I14" s="34" t="s">
        <v>21</v>
      </c>
      <c r="J14" s="32"/>
      <c r="K14" s="33"/>
      <c r="L14" s="34" t="s">
        <v>22</v>
      </c>
      <c r="M14" s="32"/>
      <c r="N14" s="33"/>
    </row>
    <row r="15" spans="2:15" ht="40.15" customHeight="1">
      <c r="C15" s="35" t="str">
        <f>IF(F15&lt;&gt;"Seleccionar código",VLOOKUP(F15,Hoja2!D:H,3,0), "Depende del código ")</f>
        <v xml:space="preserve">Depende del código </v>
      </c>
      <c r="D15" s="36"/>
      <c r="E15" s="37"/>
      <c r="F15" s="38" t="s">
        <v>23</v>
      </c>
      <c r="G15" s="39"/>
      <c r="H15" s="40"/>
      <c r="I15" s="35" t="str">
        <f>IF(F15&lt;&gt;"Seleccionar código",VLOOKUP(F15,Hoja2!D:H,5,0),"Depende del código")</f>
        <v>Depende del código</v>
      </c>
      <c r="J15" s="36"/>
      <c r="K15" s="37"/>
      <c r="L15" s="35" t="str">
        <f>IF(F15&lt;&gt;"Seleccionar código",VLOOKUP(F15,Hoja2!D:H,2,0),"Depende del código")</f>
        <v>Depende del código</v>
      </c>
      <c r="M15" s="36"/>
      <c r="N15" s="37"/>
    </row>
    <row r="16" spans="2:15" ht="25.15" customHeight="1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4" ht="25.15" customHeight="1">
      <c r="C17" s="49" t="s">
        <v>24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2:14" ht="16.899999999999999">
      <c r="C18" s="47" t="s">
        <v>16</v>
      </c>
      <c r="D18" s="47"/>
      <c r="E18" s="47"/>
      <c r="F18" s="47"/>
      <c r="G18" s="47"/>
      <c r="H18" s="47"/>
      <c r="I18" s="41" t="s">
        <v>25</v>
      </c>
      <c r="J18" s="42"/>
      <c r="K18" s="42"/>
      <c r="L18" s="42"/>
      <c r="M18" s="42"/>
      <c r="N18" s="43"/>
    </row>
    <row r="19" spans="2:14" ht="40.15" customHeight="1">
      <c r="C19" s="48" t="s">
        <v>18</v>
      </c>
      <c r="D19" s="48"/>
      <c r="E19" s="48"/>
      <c r="F19" s="48"/>
      <c r="G19" s="48"/>
      <c r="H19" s="48"/>
      <c r="I19" s="44" t="str">
        <f>IF(C19&lt;&gt;"Seleccionar código de agente",VLOOKUP(C19,Hoja2!A:B,2,0),"Depende del código")</f>
        <v>Depende del código</v>
      </c>
      <c r="J19" s="45"/>
      <c r="K19" s="45"/>
      <c r="L19" s="45"/>
      <c r="M19" s="45"/>
      <c r="N19" s="46"/>
    </row>
    <row r="20" spans="2:14" ht="34.15" customHeight="1">
      <c r="C20" s="31" t="s">
        <v>26</v>
      </c>
      <c r="D20" s="32"/>
      <c r="E20" s="33"/>
      <c r="F20" s="34" t="s">
        <v>20</v>
      </c>
      <c r="G20" s="32"/>
      <c r="H20" s="33"/>
      <c r="I20" s="34" t="s">
        <v>21</v>
      </c>
      <c r="J20" s="32"/>
      <c r="K20" s="33"/>
      <c r="L20" s="34" t="s">
        <v>22</v>
      </c>
      <c r="M20" s="32"/>
      <c r="N20" s="33"/>
    </row>
    <row r="21" spans="2:14" ht="40.15" customHeight="1">
      <c r="C21" s="60" t="str">
        <f>IF(F21&lt;&gt;"Seleccionar código",VLOOKUP(F21,Hoja2!D:H,3,0), "Depende del código ")</f>
        <v xml:space="preserve">Depende del código </v>
      </c>
      <c r="D21" s="61"/>
      <c r="E21" s="62"/>
      <c r="F21" s="38" t="s">
        <v>23</v>
      </c>
      <c r="G21" s="39"/>
      <c r="H21" s="40"/>
      <c r="I21" s="35" t="str">
        <f>IF(F21&lt;&gt;"Seleccionar código",VLOOKUP(F21,Hoja2!D:H,5,0),"Depende del código")</f>
        <v>Depende del código</v>
      </c>
      <c r="J21" s="36"/>
      <c r="K21" s="37"/>
      <c r="L21" s="60" t="str">
        <f>IF(F21&lt;&gt;"Seleccionar código",VLOOKUP(F21,Hoja2!D:H,2,0),"Depende del código")</f>
        <v>Depende del código</v>
      </c>
      <c r="M21" s="61"/>
      <c r="N21" s="62"/>
    </row>
    <row r="22" spans="2:14" ht="25.15" customHeight="1">
      <c r="C22" s="14"/>
      <c r="D22" s="14"/>
      <c r="E22" s="14"/>
      <c r="F22" s="14"/>
      <c r="G22" s="12"/>
      <c r="H22" s="10"/>
      <c r="I22" s="10"/>
      <c r="J22" s="10"/>
      <c r="K22" s="10"/>
      <c r="L22" s="10"/>
      <c r="M22" s="10"/>
      <c r="N22" s="10"/>
    </row>
    <row r="23" spans="2:14" ht="25.15" customHeight="1">
      <c r="C23" s="49" t="s">
        <v>27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2:14" ht="19.149999999999999" customHeight="1">
      <c r="C24" s="50" t="s">
        <v>28</v>
      </c>
      <c r="D24" s="50"/>
      <c r="E24" s="50"/>
      <c r="F24" s="50"/>
      <c r="G24" s="50"/>
      <c r="H24" s="50"/>
      <c r="I24" s="55">
        <f>VLOOKUP(I28,Hoja2!K:M,2,0)</f>
        <v>45658</v>
      </c>
      <c r="J24" s="55"/>
      <c r="K24" s="55"/>
      <c r="L24" s="55"/>
      <c r="M24" s="55"/>
      <c r="N24" s="55"/>
    </row>
    <row r="25" spans="2:14" ht="19.149999999999999" customHeight="1">
      <c r="C25" s="50" t="s">
        <v>29</v>
      </c>
      <c r="D25" s="50"/>
      <c r="E25" s="50"/>
      <c r="F25" s="50"/>
      <c r="G25" s="50"/>
      <c r="H25" s="50"/>
      <c r="I25" s="55">
        <f>VLOOKUP(I28,Hoja2!K:M,3,0)</f>
        <v>46022</v>
      </c>
      <c r="J25" s="55"/>
      <c r="K25" s="55"/>
      <c r="L25" s="55"/>
      <c r="M25" s="55"/>
      <c r="N25" s="55"/>
    </row>
    <row r="26" spans="2:14" ht="25.15" customHeight="1"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8"/>
      <c r="N26" s="18"/>
    </row>
    <row r="27" spans="2:14" ht="19.149999999999999">
      <c r="C27" s="56" t="s">
        <v>30</v>
      </c>
      <c r="D27" s="56"/>
      <c r="E27" s="56"/>
      <c r="F27" s="56"/>
      <c r="G27" s="56"/>
      <c r="H27" s="56"/>
      <c r="I27" s="57"/>
      <c r="J27" s="58"/>
      <c r="K27" s="58"/>
      <c r="L27" s="58"/>
      <c r="M27" s="58"/>
      <c r="N27" s="59"/>
    </row>
    <row r="28" spans="2:14" ht="21" customHeight="1">
      <c r="C28" s="56" t="s">
        <v>31</v>
      </c>
      <c r="D28" s="56"/>
      <c r="E28" s="56"/>
      <c r="F28" s="56"/>
      <c r="G28" s="56"/>
      <c r="H28" s="56"/>
      <c r="I28" s="38" t="s">
        <v>32</v>
      </c>
      <c r="J28" s="39"/>
      <c r="K28" s="39"/>
      <c r="L28" s="39"/>
      <c r="M28" s="39"/>
      <c r="N28" s="40"/>
    </row>
    <row r="29" spans="2:14" ht="25.15" customHeight="1">
      <c r="C29" s="15"/>
      <c r="D29" s="14"/>
      <c r="E29" s="14"/>
      <c r="F29" s="14"/>
      <c r="G29" s="12"/>
      <c r="H29" s="10"/>
      <c r="I29" s="10"/>
      <c r="J29" s="10"/>
      <c r="K29" s="10"/>
      <c r="L29" s="10"/>
      <c r="M29" s="10"/>
      <c r="N29" s="10"/>
    </row>
    <row r="30" spans="2:14" ht="25.15" customHeight="1">
      <c r="C30" s="51" t="s">
        <v>33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1" spans="2:14" ht="18.7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2:14" s="7" customFormat="1" ht="34.15" customHeight="1">
      <c r="B32" s="5"/>
      <c r="C32" s="63" t="s">
        <v>34</v>
      </c>
      <c r="D32" s="63"/>
      <c r="E32" s="63"/>
      <c r="F32" s="63"/>
      <c r="G32" s="63"/>
      <c r="H32" s="63"/>
      <c r="I32" s="49" t="s">
        <v>35</v>
      </c>
      <c r="J32" s="49"/>
      <c r="K32" s="49"/>
      <c r="L32" s="49"/>
      <c r="M32" s="49"/>
      <c r="N32" s="49"/>
    </row>
    <row r="33" spans="3:14" ht="20.100000000000001" customHeight="1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3:14" ht="20.100000000000001" customHeight="1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3:14" ht="20.100000000000001" customHeight="1"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3:14" ht="20.100000000000001" customHeight="1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3:14" ht="20.100000000000001" customHeight="1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3:14" ht="19.899999999999999" hidden="1" customHeight="1"/>
    <row r="39" spans="3:14" hidden="1"/>
    <row r="40" spans="3:14" ht="3" customHeight="1"/>
    <row r="41" spans="3:14" ht="19.899999999999999" hidden="1" customHeight="1"/>
    <row r="42" spans="3:14" ht="19.899999999999999" hidden="1" customHeight="1"/>
    <row r="43" spans="3:14" ht="19.899999999999999" hidden="1" customHeight="1"/>
    <row r="44" spans="3:14" ht="19.899999999999999" hidden="1" customHeight="1"/>
    <row r="45" spans="3:14" ht="19.899999999999999" hidden="1" customHeight="1"/>
    <row r="46" spans="3:14" ht="19.899999999999999" hidden="1" customHeight="1"/>
    <row r="47" spans="3:14" ht="19.899999999999999" hidden="1" customHeight="1"/>
    <row r="48" spans="3:14" ht="19.899999999999999" hidden="1" customHeight="1"/>
    <row r="49" ht="19.899999999999999" hidden="1" customHeight="1"/>
    <row r="50" ht="19.899999999999999" hidden="1" customHeight="1"/>
    <row r="51" ht="19.899999999999999" hidden="1" customHeight="1"/>
    <row r="52" ht="19.899999999999999" hidden="1" customHeight="1"/>
    <row r="53" ht="19.899999999999999" hidden="1" customHeight="1"/>
    <row r="54" ht="19.899999999999999" hidden="1" customHeight="1"/>
    <row r="55" ht="19.899999999999999" hidden="1" customHeight="1"/>
    <row r="56" ht="19.899999999999999" hidden="1" customHeight="1"/>
    <row r="57" ht="19.899999999999999" hidden="1" customHeight="1"/>
    <row r="58" ht="19.899999999999999" hidden="1" customHeight="1"/>
    <row r="59" ht="19.899999999999999" hidden="1" customHeight="1"/>
    <row r="60" ht="19.899999999999999" hidden="1" customHeight="1"/>
    <row r="61" ht="19.899999999999999" hidden="1" customHeight="1"/>
    <row r="62" ht="13.15" customHeight="1"/>
  </sheetData>
  <sheetProtection algorithmName="SHA-512" hashValue="eFCIdDC6ag2QNKePAQf5gk6AkBdLQpQho9Z6L5ZTcG1lSzsxqgdkI4mFWxjzP29tiCpLrEQGFbgSwzVZEmq9bQ==" saltValue="HMqpnuE+SKfUv6RcVLgtyQ==" spinCount="100000" sheet="1" objects="1" scenarios="1" selectLockedCells="1"/>
  <mergeCells count="44">
    <mergeCell ref="C30:N30"/>
    <mergeCell ref="C31:N31"/>
    <mergeCell ref="C32:H32"/>
    <mergeCell ref="I32:N32"/>
    <mergeCell ref="C33:H36"/>
    <mergeCell ref="I33:N36"/>
    <mergeCell ref="C25:H25"/>
    <mergeCell ref="I25:N25"/>
    <mergeCell ref="C27:H27"/>
    <mergeCell ref="I27:N27"/>
    <mergeCell ref="C28:H28"/>
    <mergeCell ref="I28:N28"/>
    <mergeCell ref="C24:H24"/>
    <mergeCell ref="I24:N24"/>
    <mergeCell ref="C19:H19"/>
    <mergeCell ref="I19:N19"/>
    <mergeCell ref="C20:E20"/>
    <mergeCell ref="F20:H20"/>
    <mergeCell ref="I20:K20"/>
    <mergeCell ref="L20:N20"/>
    <mergeCell ref="C21:E21"/>
    <mergeCell ref="F21:H21"/>
    <mergeCell ref="I21:K21"/>
    <mergeCell ref="L21:N21"/>
    <mergeCell ref="C23:N23"/>
    <mergeCell ref="C18:H18"/>
    <mergeCell ref="I18:N18"/>
    <mergeCell ref="C13:H13"/>
    <mergeCell ref="I13:N13"/>
    <mergeCell ref="C14:E14"/>
    <mergeCell ref="F14:H14"/>
    <mergeCell ref="I14:K14"/>
    <mergeCell ref="L14:N14"/>
    <mergeCell ref="C15:E15"/>
    <mergeCell ref="F15:H15"/>
    <mergeCell ref="I15:K15"/>
    <mergeCell ref="L15:N15"/>
    <mergeCell ref="C17:N17"/>
    <mergeCell ref="E4:N4"/>
    <mergeCell ref="E5:N5"/>
    <mergeCell ref="C7:N9"/>
    <mergeCell ref="C11:N11"/>
    <mergeCell ref="C12:H12"/>
    <mergeCell ref="I12:N12"/>
  </mergeCells>
  <printOptions horizontalCentered="1" verticalCentered="1"/>
  <pageMargins left="0.23622047244094491" right="0.23622047244094491" top="0" bottom="0" header="0.31496062992125984" footer="0.31496062992125984"/>
  <pageSetup paperSize="122" scale="7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96AED9-1133-426F-894A-02F5EA8C7541}">
          <x14:formula1>
            <xm:f>Hoja2!$D$2:$D$148</xm:f>
          </x14:formula1>
          <xm:sqref>F21:H21 F15:H15</xm:sqref>
        </x14:dataValidation>
        <x14:dataValidation type="list" allowBlank="1" showInputMessage="1" showErrorMessage="1" xr:uid="{D6F220FA-EE07-4109-B29C-08043457AD83}">
          <x14:formula1>
            <xm:f>Hoja2!$A$2:$A$317</xm:f>
          </x14:formula1>
          <xm:sqref>C13:H13 C19:H19</xm:sqref>
        </x14:dataValidation>
        <x14:dataValidation type="list" allowBlank="1" showInputMessage="1" showErrorMessage="1" xr:uid="{52CB6881-556C-4F66-A398-BA6665FE4BE5}">
          <x14:formula1>
            <xm:f>Hoja2!$K$2:$K$3</xm:f>
          </x14:formula1>
          <xm:sqref>I28:N28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9A442-3279-40CE-BCDD-B95AE127626F}">
  <sheetPr>
    <tabColor theme="2" tint="-0.749992370372631"/>
    <pageSetUpPr fitToPage="1"/>
  </sheetPr>
  <dimension ref="B1:O62"/>
  <sheetViews>
    <sheetView showGridLines="0" topLeftCell="B1" zoomScale="125" zoomScaleNormal="125" zoomScaleSheetLayoutView="115" workbookViewId="0">
      <selection activeCell="C13" sqref="C13:H13"/>
    </sheetView>
  </sheetViews>
  <sheetFormatPr defaultColWidth="0" defaultRowHeight="13.15" customHeight="1" zeroHeight="1"/>
  <cols>
    <col min="1" max="1" width="10.85546875" style="2" hidden="1" customWidth="1"/>
    <col min="2" max="2" width="8" style="1" customWidth="1"/>
    <col min="3" max="14" width="10.140625" style="2" customWidth="1"/>
    <col min="15" max="15" width="8.85546875" style="2" customWidth="1"/>
    <col min="16" max="16384" width="10.85546875" style="2" hidden="1"/>
  </cols>
  <sheetData>
    <row r="1" spans="2:15">
      <c r="C1" s="1"/>
      <c r="D1" s="1"/>
      <c r="E1" s="1"/>
      <c r="F1" s="1"/>
      <c r="G1" s="1"/>
    </row>
    <row r="2" spans="2:15">
      <c r="C2" s="1"/>
      <c r="D2" s="1"/>
      <c r="E2" s="1"/>
      <c r="F2" s="1"/>
      <c r="G2" s="1"/>
    </row>
    <row r="3" spans="2:15">
      <c r="C3" s="1"/>
      <c r="D3" s="1"/>
      <c r="E3" s="1"/>
      <c r="F3" s="1"/>
      <c r="G3" s="1"/>
    </row>
    <row r="4" spans="2:15" s="4" customFormat="1" ht="15" customHeight="1">
      <c r="B4" s="3"/>
      <c r="D4" s="8"/>
      <c r="E4" s="29" t="s">
        <v>12</v>
      </c>
      <c r="F4" s="29"/>
      <c r="G4" s="29"/>
      <c r="H4" s="29"/>
      <c r="I4" s="29"/>
      <c r="J4" s="29"/>
      <c r="K4" s="29"/>
      <c r="L4" s="29"/>
      <c r="M4" s="29"/>
      <c r="N4" s="29"/>
    </row>
    <row r="5" spans="2:15" s="4" customFormat="1" ht="18" customHeight="1">
      <c r="B5" s="3"/>
      <c r="C5" s="8"/>
      <c r="D5" s="8"/>
      <c r="E5" s="30" t="s">
        <v>13</v>
      </c>
      <c r="F5" s="30"/>
      <c r="G5" s="30"/>
      <c r="H5" s="30"/>
      <c r="I5" s="30"/>
      <c r="J5" s="30"/>
      <c r="K5" s="30"/>
      <c r="L5" s="30"/>
      <c r="M5" s="30"/>
      <c r="N5" s="30"/>
    </row>
    <row r="6" spans="2:15" ht="24.6">
      <c r="C6" s="9"/>
      <c r="D6" s="9"/>
      <c r="E6" s="21"/>
      <c r="F6" s="21"/>
      <c r="G6" s="21"/>
      <c r="H6" s="21"/>
      <c r="I6" s="21"/>
      <c r="J6" s="21"/>
      <c r="K6" s="21"/>
      <c r="L6" s="21"/>
      <c r="M6" s="10"/>
      <c r="N6" s="10"/>
    </row>
    <row r="7" spans="2:15" ht="18" customHeight="1">
      <c r="C7" s="69" t="s">
        <v>14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15" ht="18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"/>
    </row>
    <row r="9" spans="2:15" ht="18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</row>
    <row r="10" spans="2:15" ht="6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5" ht="25.15" customHeight="1">
      <c r="C11" s="49" t="s">
        <v>15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15" ht="15.6" customHeight="1">
      <c r="C12" s="66" t="s">
        <v>16</v>
      </c>
      <c r="D12" s="67"/>
      <c r="E12" s="67"/>
      <c r="F12" s="67"/>
      <c r="G12" s="67"/>
      <c r="H12" s="68"/>
      <c r="I12" s="65" t="s">
        <v>17</v>
      </c>
      <c r="J12" s="65"/>
      <c r="K12" s="65"/>
      <c r="L12" s="65"/>
      <c r="M12" s="65"/>
      <c r="N12" s="65"/>
    </row>
    <row r="13" spans="2:15" ht="40.15" customHeight="1">
      <c r="C13" s="48" t="s">
        <v>18</v>
      </c>
      <c r="D13" s="48"/>
      <c r="E13" s="48"/>
      <c r="F13" s="48"/>
      <c r="G13" s="48"/>
      <c r="H13" s="48"/>
      <c r="I13" s="64" t="str">
        <f>IF(C13&lt;&gt;"Seleccionar código de agente",VLOOKUP(C13,Hoja2!A:B,2,0),"Depende del código")</f>
        <v>Depende del código</v>
      </c>
      <c r="J13" s="64"/>
      <c r="K13" s="64"/>
      <c r="L13" s="64"/>
      <c r="M13" s="64"/>
      <c r="N13" s="64"/>
    </row>
    <row r="14" spans="2:15" ht="34.15" customHeight="1">
      <c r="C14" s="31" t="s">
        <v>19</v>
      </c>
      <c r="D14" s="32"/>
      <c r="E14" s="33"/>
      <c r="F14" s="34" t="s">
        <v>20</v>
      </c>
      <c r="G14" s="32"/>
      <c r="H14" s="33"/>
      <c r="I14" s="34" t="s">
        <v>21</v>
      </c>
      <c r="J14" s="32"/>
      <c r="K14" s="33"/>
      <c r="L14" s="34" t="s">
        <v>22</v>
      </c>
      <c r="M14" s="32"/>
      <c r="N14" s="33"/>
    </row>
    <row r="15" spans="2:15" ht="40.15" customHeight="1">
      <c r="C15" s="35" t="str">
        <f>IF(F15&lt;&gt;"Seleccionar código",VLOOKUP(F15,Hoja2!D:H,3,0), "Depende del código ")</f>
        <v xml:space="preserve">Depende del código </v>
      </c>
      <c r="D15" s="36"/>
      <c r="E15" s="37"/>
      <c r="F15" s="38" t="s">
        <v>23</v>
      </c>
      <c r="G15" s="39"/>
      <c r="H15" s="40"/>
      <c r="I15" s="35" t="str">
        <f>IF(F15&lt;&gt;"Seleccionar código",VLOOKUP(F15,Hoja2!D:H,5,0),"Depende del código")</f>
        <v>Depende del código</v>
      </c>
      <c r="J15" s="36"/>
      <c r="K15" s="37"/>
      <c r="L15" s="35" t="str">
        <f>IF(F15&lt;&gt;"Seleccionar código",VLOOKUP(F15,Hoja2!D:H,2,0),"Depende del código")</f>
        <v>Depende del código</v>
      </c>
      <c r="M15" s="36"/>
      <c r="N15" s="37"/>
    </row>
    <row r="16" spans="2:15" ht="25.15" customHeight="1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4" ht="25.15" customHeight="1">
      <c r="C17" s="49" t="s">
        <v>24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2:14" ht="16.899999999999999">
      <c r="C18" s="47" t="s">
        <v>16</v>
      </c>
      <c r="D18" s="47"/>
      <c r="E18" s="47"/>
      <c r="F18" s="47"/>
      <c r="G18" s="47"/>
      <c r="H18" s="47"/>
      <c r="I18" s="41" t="s">
        <v>25</v>
      </c>
      <c r="J18" s="42"/>
      <c r="K18" s="42"/>
      <c r="L18" s="42"/>
      <c r="M18" s="42"/>
      <c r="N18" s="43"/>
    </row>
    <row r="19" spans="2:14" ht="40.15" customHeight="1">
      <c r="C19" s="48" t="s">
        <v>18</v>
      </c>
      <c r="D19" s="48"/>
      <c r="E19" s="48"/>
      <c r="F19" s="48"/>
      <c r="G19" s="48"/>
      <c r="H19" s="48"/>
      <c r="I19" s="44" t="str">
        <f>IF(C19&lt;&gt;"Seleccionar código de agente",VLOOKUP(C19,Hoja2!A:B,2,0),"Depende del código")</f>
        <v>Depende del código</v>
      </c>
      <c r="J19" s="45"/>
      <c r="K19" s="45"/>
      <c r="L19" s="45"/>
      <c r="M19" s="45"/>
      <c r="N19" s="46"/>
    </row>
    <row r="20" spans="2:14" ht="34.15" customHeight="1">
      <c r="C20" s="31" t="s">
        <v>26</v>
      </c>
      <c r="D20" s="32"/>
      <c r="E20" s="33"/>
      <c r="F20" s="34" t="s">
        <v>20</v>
      </c>
      <c r="G20" s="32"/>
      <c r="H20" s="33"/>
      <c r="I20" s="34" t="s">
        <v>21</v>
      </c>
      <c r="J20" s="32"/>
      <c r="K20" s="33"/>
      <c r="L20" s="34" t="s">
        <v>22</v>
      </c>
      <c r="M20" s="32"/>
      <c r="N20" s="33"/>
    </row>
    <row r="21" spans="2:14" ht="40.15" customHeight="1">
      <c r="C21" s="60" t="str">
        <f>IF(F21&lt;&gt;"Seleccionar código",VLOOKUP(F21,Hoja2!D:H,3,0), "Depende del código ")</f>
        <v xml:space="preserve">Depende del código </v>
      </c>
      <c r="D21" s="61"/>
      <c r="E21" s="62"/>
      <c r="F21" s="38" t="s">
        <v>23</v>
      </c>
      <c r="G21" s="39"/>
      <c r="H21" s="40"/>
      <c r="I21" s="35" t="str">
        <f>IF(F21&lt;&gt;"Seleccionar código",VLOOKUP(F21,Hoja2!D:H,5,0),"Depende del código")</f>
        <v>Depende del código</v>
      </c>
      <c r="J21" s="36"/>
      <c r="K21" s="37"/>
      <c r="L21" s="60" t="str">
        <f>IF(F21&lt;&gt;"Seleccionar código",VLOOKUP(F21,Hoja2!D:H,2,0),"Depende del código")</f>
        <v>Depende del código</v>
      </c>
      <c r="M21" s="61"/>
      <c r="N21" s="62"/>
    </row>
    <row r="22" spans="2:14" ht="25.15" customHeight="1">
      <c r="C22" s="14"/>
      <c r="D22" s="14"/>
      <c r="E22" s="14"/>
      <c r="F22" s="14"/>
      <c r="G22" s="12"/>
      <c r="H22" s="10"/>
      <c r="I22" s="10"/>
      <c r="J22" s="10"/>
      <c r="K22" s="10"/>
      <c r="L22" s="10"/>
      <c r="M22" s="10"/>
      <c r="N22" s="10"/>
    </row>
    <row r="23" spans="2:14" ht="25.15" customHeight="1">
      <c r="C23" s="49" t="s">
        <v>27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2:14" ht="19.149999999999999" customHeight="1">
      <c r="C24" s="50" t="s">
        <v>28</v>
      </c>
      <c r="D24" s="50"/>
      <c r="E24" s="50"/>
      <c r="F24" s="50"/>
      <c r="G24" s="50"/>
      <c r="H24" s="50"/>
      <c r="I24" s="55">
        <f>VLOOKUP(I28,Hoja2!K:M,2,0)</f>
        <v>45658</v>
      </c>
      <c r="J24" s="55"/>
      <c r="K24" s="55"/>
      <c r="L24" s="55"/>
      <c r="M24" s="55"/>
      <c r="N24" s="55"/>
    </row>
    <row r="25" spans="2:14" ht="19.149999999999999" customHeight="1">
      <c r="C25" s="50" t="s">
        <v>29</v>
      </c>
      <c r="D25" s="50"/>
      <c r="E25" s="50"/>
      <c r="F25" s="50"/>
      <c r="G25" s="50"/>
      <c r="H25" s="50"/>
      <c r="I25" s="55">
        <f>VLOOKUP(I28,Hoja2!K:M,3,0)</f>
        <v>46022</v>
      </c>
      <c r="J25" s="55"/>
      <c r="K25" s="55"/>
      <c r="L25" s="55"/>
      <c r="M25" s="55"/>
      <c r="N25" s="55"/>
    </row>
    <row r="26" spans="2:14" ht="25.15" customHeight="1"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8"/>
      <c r="N26" s="18"/>
    </row>
    <row r="27" spans="2:14" ht="19.149999999999999">
      <c r="C27" s="56" t="s">
        <v>30</v>
      </c>
      <c r="D27" s="56"/>
      <c r="E27" s="56"/>
      <c r="F27" s="56"/>
      <c r="G27" s="56"/>
      <c r="H27" s="56"/>
      <c r="I27" s="57"/>
      <c r="J27" s="58"/>
      <c r="K27" s="58"/>
      <c r="L27" s="58"/>
      <c r="M27" s="58"/>
      <c r="N27" s="59"/>
    </row>
    <row r="28" spans="2:14" ht="21" customHeight="1">
      <c r="C28" s="56" t="s">
        <v>31</v>
      </c>
      <c r="D28" s="56"/>
      <c r="E28" s="56"/>
      <c r="F28" s="56"/>
      <c r="G28" s="56"/>
      <c r="H28" s="56"/>
      <c r="I28" s="38" t="s">
        <v>32</v>
      </c>
      <c r="J28" s="39"/>
      <c r="K28" s="39"/>
      <c r="L28" s="39"/>
      <c r="M28" s="39"/>
      <c r="N28" s="40"/>
    </row>
    <row r="29" spans="2:14" ht="25.15" customHeight="1">
      <c r="C29" s="15"/>
      <c r="D29" s="14"/>
      <c r="E29" s="14"/>
      <c r="F29" s="14"/>
      <c r="G29" s="12"/>
      <c r="H29" s="10"/>
      <c r="I29" s="10"/>
      <c r="J29" s="10"/>
      <c r="K29" s="10"/>
      <c r="L29" s="10"/>
      <c r="M29" s="10"/>
      <c r="N29" s="10"/>
    </row>
    <row r="30" spans="2:14" ht="25.15" customHeight="1">
      <c r="C30" s="51" t="s">
        <v>33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1" spans="2:14" ht="18.7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2:14" s="7" customFormat="1" ht="34.15" customHeight="1">
      <c r="B32" s="5"/>
      <c r="C32" s="63" t="s">
        <v>34</v>
      </c>
      <c r="D32" s="63"/>
      <c r="E32" s="63"/>
      <c r="F32" s="63"/>
      <c r="G32" s="63"/>
      <c r="H32" s="63"/>
      <c r="I32" s="49" t="s">
        <v>35</v>
      </c>
      <c r="J32" s="49"/>
      <c r="K32" s="49"/>
      <c r="L32" s="49"/>
      <c r="M32" s="49"/>
      <c r="N32" s="49"/>
    </row>
    <row r="33" spans="3:14" ht="20.100000000000001" customHeight="1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3:14" ht="20.100000000000001" customHeight="1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3:14" ht="20.100000000000001" customHeight="1"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3:14" ht="20.100000000000001" customHeight="1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3:14" ht="20.100000000000001" customHeight="1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3:14" ht="19.899999999999999" hidden="1" customHeight="1"/>
    <row r="39" spans="3:14" hidden="1"/>
    <row r="40" spans="3:14" ht="3" customHeight="1"/>
    <row r="41" spans="3:14" ht="19.899999999999999" hidden="1" customHeight="1"/>
    <row r="42" spans="3:14" ht="19.899999999999999" hidden="1" customHeight="1"/>
    <row r="43" spans="3:14" ht="19.899999999999999" hidden="1" customHeight="1"/>
    <row r="44" spans="3:14" ht="19.899999999999999" hidden="1" customHeight="1"/>
    <row r="45" spans="3:14" ht="19.899999999999999" hidden="1" customHeight="1"/>
    <row r="46" spans="3:14" ht="19.899999999999999" hidden="1" customHeight="1"/>
    <row r="47" spans="3:14" ht="19.899999999999999" hidden="1" customHeight="1"/>
    <row r="48" spans="3:14" ht="19.899999999999999" hidden="1" customHeight="1"/>
    <row r="49" ht="19.899999999999999" hidden="1" customHeight="1"/>
    <row r="50" ht="19.899999999999999" hidden="1" customHeight="1"/>
    <row r="51" ht="19.899999999999999" hidden="1" customHeight="1"/>
    <row r="52" ht="19.899999999999999" hidden="1" customHeight="1"/>
    <row r="53" ht="19.899999999999999" hidden="1" customHeight="1"/>
    <row r="54" ht="19.899999999999999" hidden="1" customHeight="1"/>
    <row r="55" ht="19.899999999999999" hidden="1" customHeight="1"/>
    <row r="56" ht="19.899999999999999" hidden="1" customHeight="1"/>
    <row r="57" ht="19.899999999999999" hidden="1" customHeight="1"/>
    <row r="58" ht="19.899999999999999" hidden="1" customHeight="1"/>
    <row r="59" ht="19.899999999999999" hidden="1" customHeight="1"/>
    <row r="60" ht="19.899999999999999" hidden="1" customHeight="1"/>
    <row r="61" ht="19.899999999999999" hidden="1" customHeight="1"/>
    <row r="62" ht="13.15" customHeight="1"/>
  </sheetData>
  <sheetProtection algorithmName="SHA-512" hashValue="eFCIdDC6ag2QNKePAQf5gk6AkBdLQpQho9Z6L5ZTcG1lSzsxqgdkI4mFWxjzP29tiCpLrEQGFbgSwzVZEmq9bQ==" saltValue="HMqpnuE+SKfUv6RcVLgtyQ==" spinCount="100000" sheet="1" objects="1" scenarios="1" selectLockedCells="1"/>
  <mergeCells count="44">
    <mergeCell ref="C30:N30"/>
    <mergeCell ref="C31:N31"/>
    <mergeCell ref="C32:H32"/>
    <mergeCell ref="I32:N32"/>
    <mergeCell ref="C33:H36"/>
    <mergeCell ref="I33:N36"/>
    <mergeCell ref="C25:H25"/>
    <mergeCell ref="I25:N25"/>
    <mergeCell ref="C27:H27"/>
    <mergeCell ref="I27:N27"/>
    <mergeCell ref="C28:H28"/>
    <mergeCell ref="I28:N28"/>
    <mergeCell ref="C24:H24"/>
    <mergeCell ref="I24:N24"/>
    <mergeCell ref="C19:H19"/>
    <mergeCell ref="I19:N19"/>
    <mergeCell ref="C20:E20"/>
    <mergeCell ref="F20:H20"/>
    <mergeCell ref="I20:K20"/>
    <mergeCell ref="L20:N20"/>
    <mergeCell ref="C21:E21"/>
    <mergeCell ref="F21:H21"/>
    <mergeCell ref="I21:K21"/>
    <mergeCell ref="L21:N21"/>
    <mergeCell ref="C23:N23"/>
    <mergeCell ref="C18:H18"/>
    <mergeCell ref="I18:N18"/>
    <mergeCell ref="C13:H13"/>
    <mergeCell ref="I13:N13"/>
    <mergeCell ref="C14:E14"/>
    <mergeCell ref="F14:H14"/>
    <mergeCell ref="I14:K14"/>
    <mergeCell ref="L14:N14"/>
    <mergeCell ref="C15:E15"/>
    <mergeCell ref="F15:H15"/>
    <mergeCell ref="I15:K15"/>
    <mergeCell ref="L15:N15"/>
    <mergeCell ref="C17:N17"/>
    <mergeCell ref="E4:N4"/>
    <mergeCell ref="E5:N5"/>
    <mergeCell ref="C7:N9"/>
    <mergeCell ref="C11:N11"/>
    <mergeCell ref="C12:H12"/>
    <mergeCell ref="I12:N12"/>
  </mergeCells>
  <printOptions horizontalCentered="1" verticalCentered="1"/>
  <pageMargins left="0.23622047244094491" right="0.23622047244094491" top="0" bottom="0" header="0.31496062992125984" footer="0.31496062992125984"/>
  <pageSetup paperSize="122" scale="7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FD4DB47-E837-4649-9A6A-7ED1D0389520}">
          <x14:formula1>
            <xm:f>Hoja2!$D$2:$D$148</xm:f>
          </x14:formula1>
          <xm:sqref>F21:H21 F15:H15</xm:sqref>
        </x14:dataValidation>
        <x14:dataValidation type="list" allowBlank="1" showInputMessage="1" showErrorMessage="1" xr:uid="{E90C02DE-0494-4756-AD3C-98B8A3B5ED03}">
          <x14:formula1>
            <xm:f>Hoja2!$A$2:$A$317</xm:f>
          </x14:formula1>
          <xm:sqref>C13:H13 C19:H19</xm:sqref>
        </x14:dataValidation>
        <x14:dataValidation type="list" allowBlank="1" showInputMessage="1" showErrorMessage="1" xr:uid="{480BFF11-B1AB-41BC-9A4B-458D11D37351}">
          <x14:formula1>
            <xm:f>Hoja2!$K$2:$K$3</xm:f>
          </x14:formula1>
          <xm:sqref>I28:N28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BB9D2-6CDB-4E88-A877-4AD4C0910C76}">
  <sheetPr>
    <tabColor theme="2" tint="-0.749992370372631"/>
    <pageSetUpPr fitToPage="1"/>
  </sheetPr>
  <dimension ref="B1:O62"/>
  <sheetViews>
    <sheetView showGridLines="0" topLeftCell="B1" zoomScale="125" zoomScaleNormal="125" zoomScaleSheetLayoutView="115" workbookViewId="0">
      <selection activeCell="C13" sqref="C13:H13"/>
    </sheetView>
  </sheetViews>
  <sheetFormatPr defaultColWidth="0" defaultRowHeight="13.15" customHeight="1" zeroHeight="1"/>
  <cols>
    <col min="1" max="1" width="10.85546875" style="2" hidden="1" customWidth="1"/>
    <col min="2" max="2" width="8" style="1" customWidth="1"/>
    <col min="3" max="14" width="10.140625" style="2" customWidth="1"/>
    <col min="15" max="15" width="8.85546875" style="2" customWidth="1"/>
    <col min="16" max="16384" width="10.85546875" style="2" hidden="1"/>
  </cols>
  <sheetData>
    <row r="1" spans="2:15">
      <c r="C1" s="1"/>
      <c r="D1" s="1"/>
      <c r="E1" s="1"/>
      <c r="F1" s="1"/>
      <c r="G1" s="1"/>
    </row>
    <row r="2" spans="2:15">
      <c r="C2" s="1"/>
      <c r="D2" s="1"/>
      <c r="E2" s="1"/>
      <c r="F2" s="1"/>
      <c r="G2" s="1"/>
    </row>
    <row r="3" spans="2:15">
      <c r="C3" s="1"/>
      <c r="D3" s="1"/>
      <c r="E3" s="1"/>
      <c r="F3" s="1"/>
      <c r="G3" s="1"/>
    </row>
    <row r="4" spans="2:15" s="4" customFormat="1" ht="15" customHeight="1">
      <c r="B4" s="3"/>
      <c r="D4" s="8"/>
      <c r="E4" s="29" t="s">
        <v>12</v>
      </c>
      <c r="F4" s="29"/>
      <c r="G4" s="29"/>
      <c r="H4" s="29"/>
      <c r="I4" s="29"/>
      <c r="J4" s="29"/>
      <c r="K4" s="29"/>
      <c r="L4" s="29"/>
      <c r="M4" s="29"/>
      <c r="N4" s="29"/>
    </row>
    <row r="5" spans="2:15" s="4" customFormat="1" ht="18" customHeight="1">
      <c r="B5" s="3"/>
      <c r="C5" s="8"/>
      <c r="D5" s="8"/>
      <c r="E5" s="30" t="s">
        <v>13</v>
      </c>
      <c r="F5" s="30"/>
      <c r="G5" s="30"/>
      <c r="H5" s="30"/>
      <c r="I5" s="30"/>
      <c r="J5" s="30"/>
      <c r="K5" s="30"/>
      <c r="L5" s="30"/>
      <c r="M5" s="30"/>
      <c r="N5" s="30"/>
    </row>
    <row r="6" spans="2:15" ht="24.6">
      <c r="C6" s="9"/>
      <c r="D6" s="9"/>
      <c r="E6" s="21"/>
      <c r="F6" s="21"/>
      <c r="G6" s="21"/>
      <c r="H6" s="21"/>
      <c r="I6" s="21"/>
      <c r="J6" s="21"/>
      <c r="K6" s="21"/>
      <c r="L6" s="21"/>
      <c r="M6" s="10"/>
      <c r="N6" s="10"/>
    </row>
    <row r="7" spans="2:15" ht="18" customHeight="1">
      <c r="C7" s="69" t="s">
        <v>14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2:15" ht="18" customHeight="1"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"/>
    </row>
    <row r="9" spans="2:15" ht="18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</row>
    <row r="10" spans="2:15" ht="6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2:15" ht="25.15" customHeight="1">
      <c r="C11" s="49" t="s">
        <v>15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2:15" ht="15.6" customHeight="1">
      <c r="C12" s="66" t="s">
        <v>16</v>
      </c>
      <c r="D12" s="67"/>
      <c r="E12" s="67"/>
      <c r="F12" s="67"/>
      <c r="G12" s="67"/>
      <c r="H12" s="68"/>
      <c r="I12" s="65" t="s">
        <v>17</v>
      </c>
      <c r="J12" s="65"/>
      <c r="K12" s="65"/>
      <c r="L12" s="65"/>
      <c r="M12" s="65"/>
      <c r="N12" s="65"/>
    </row>
    <row r="13" spans="2:15" ht="40.15" customHeight="1">
      <c r="C13" s="48" t="s">
        <v>18</v>
      </c>
      <c r="D13" s="48"/>
      <c r="E13" s="48"/>
      <c r="F13" s="48"/>
      <c r="G13" s="48"/>
      <c r="H13" s="48"/>
      <c r="I13" s="64" t="str">
        <f>IF(C13&lt;&gt;"Seleccionar código de agente",VLOOKUP(C13,Hoja2!A:B,2,0),"Depende del código")</f>
        <v>Depende del código</v>
      </c>
      <c r="J13" s="64"/>
      <c r="K13" s="64"/>
      <c r="L13" s="64"/>
      <c r="M13" s="64"/>
      <c r="N13" s="64"/>
    </row>
    <row r="14" spans="2:15" ht="34.15" customHeight="1">
      <c r="C14" s="31" t="s">
        <v>19</v>
      </c>
      <c r="D14" s="32"/>
      <c r="E14" s="33"/>
      <c r="F14" s="34" t="s">
        <v>20</v>
      </c>
      <c r="G14" s="32"/>
      <c r="H14" s="33"/>
      <c r="I14" s="34" t="s">
        <v>21</v>
      </c>
      <c r="J14" s="32"/>
      <c r="K14" s="33"/>
      <c r="L14" s="34" t="s">
        <v>22</v>
      </c>
      <c r="M14" s="32"/>
      <c r="N14" s="33"/>
    </row>
    <row r="15" spans="2:15" ht="40.15" customHeight="1">
      <c r="C15" s="35" t="str">
        <f>IF(F15&lt;&gt;"Seleccionar código",VLOOKUP(F15,Hoja2!D:H,3,0), "Depende del código ")</f>
        <v xml:space="preserve">Depende del código </v>
      </c>
      <c r="D15" s="36"/>
      <c r="E15" s="37"/>
      <c r="F15" s="38" t="s">
        <v>23</v>
      </c>
      <c r="G15" s="39"/>
      <c r="H15" s="40"/>
      <c r="I15" s="35" t="str">
        <f>IF(F15&lt;&gt;"Seleccionar código",VLOOKUP(F15,Hoja2!D:H,5,0),"Depende del código")</f>
        <v>Depende del código</v>
      </c>
      <c r="J15" s="36"/>
      <c r="K15" s="37"/>
      <c r="L15" s="35" t="str">
        <f>IF(F15&lt;&gt;"Seleccionar código",VLOOKUP(F15,Hoja2!D:H,2,0),"Depende del código")</f>
        <v>Depende del código</v>
      </c>
      <c r="M15" s="36"/>
      <c r="N15" s="37"/>
    </row>
    <row r="16" spans="2:15" ht="25.15" customHeight="1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2:14" ht="25.15" customHeight="1">
      <c r="C17" s="49" t="s">
        <v>24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2:14" ht="16.899999999999999">
      <c r="C18" s="47" t="s">
        <v>16</v>
      </c>
      <c r="D18" s="47"/>
      <c r="E18" s="47"/>
      <c r="F18" s="47"/>
      <c r="G18" s="47"/>
      <c r="H18" s="47"/>
      <c r="I18" s="41" t="s">
        <v>25</v>
      </c>
      <c r="J18" s="42"/>
      <c r="K18" s="42"/>
      <c r="L18" s="42"/>
      <c r="M18" s="42"/>
      <c r="N18" s="43"/>
    </row>
    <row r="19" spans="2:14" ht="40.15" customHeight="1">
      <c r="C19" s="48" t="s">
        <v>18</v>
      </c>
      <c r="D19" s="48"/>
      <c r="E19" s="48"/>
      <c r="F19" s="48"/>
      <c r="G19" s="48"/>
      <c r="H19" s="48"/>
      <c r="I19" s="44" t="str">
        <f>IF(C19&lt;&gt;"Seleccionar código de agente",VLOOKUP(C19,Hoja2!A:B,2,0),"Depende del código")</f>
        <v>Depende del código</v>
      </c>
      <c r="J19" s="45"/>
      <c r="K19" s="45"/>
      <c r="L19" s="45"/>
      <c r="M19" s="45"/>
      <c r="N19" s="46"/>
    </row>
    <row r="20" spans="2:14" ht="34.15" customHeight="1">
      <c r="C20" s="31" t="s">
        <v>26</v>
      </c>
      <c r="D20" s="32"/>
      <c r="E20" s="33"/>
      <c r="F20" s="34" t="s">
        <v>20</v>
      </c>
      <c r="G20" s="32"/>
      <c r="H20" s="33"/>
      <c r="I20" s="34" t="s">
        <v>21</v>
      </c>
      <c r="J20" s="32"/>
      <c r="K20" s="33"/>
      <c r="L20" s="34" t="s">
        <v>22</v>
      </c>
      <c r="M20" s="32"/>
      <c r="N20" s="33"/>
    </row>
    <row r="21" spans="2:14" ht="40.15" customHeight="1">
      <c r="C21" s="60" t="str">
        <f>IF(F21&lt;&gt;"Seleccionar código",VLOOKUP(F21,Hoja2!D:H,3,0), "Depende del código ")</f>
        <v xml:space="preserve">Depende del código </v>
      </c>
      <c r="D21" s="61"/>
      <c r="E21" s="62"/>
      <c r="F21" s="38" t="s">
        <v>23</v>
      </c>
      <c r="G21" s="39"/>
      <c r="H21" s="40"/>
      <c r="I21" s="35" t="str">
        <f>IF(F21&lt;&gt;"Seleccionar código",VLOOKUP(F21,Hoja2!D:H,5,0),"Depende del código")</f>
        <v>Depende del código</v>
      </c>
      <c r="J21" s="36"/>
      <c r="K21" s="37"/>
      <c r="L21" s="60" t="str">
        <f>IF(F21&lt;&gt;"Seleccionar código",VLOOKUP(F21,Hoja2!D:H,2,0),"Depende del código")</f>
        <v>Depende del código</v>
      </c>
      <c r="M21" s="61"/>
      <c r="N21" s="62"/>
    </row>
    <row r="22" spans="2:14" ht="25.15" customHeight="1">
      <c r="C22" s="14"/>
      <c r="D22" s="14"/>
      <c r="E22" s="14"/>
      <c r="F22" s="14"/>
      <c r="G22" s="12"/>
      <c r="H22" s="10"/>
      <c r="I22" s="10"/>
      <c r="J22" s="10"/>
      <c r="K22" s="10"/>
      <c r="L22" s="10"/>
      <c r="M22" s="10"/>
      <c r="N22" s="10"/>
    </row>
    <row r="23" spans="2:14" ht="25.15" customHeight="1">
      <c r="C23" s="49" t="s">
        <v>27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2:14" ht="19.149999999999999" customHeight="1">
      <c r="C24" s="50" t="s">
        <v>28</v>
      </c>
      <c r="D24" s="50"/>
      <c r="E24" s="50"/>
      <c r="F24" s="50"/>
      <c r="G24" s="50"/>
      <c r="H24" s="50"/>
      <c r="I24" s="55">
        <f>VLOOKUP(I28,Hoja2!K:M,2,0)</f>
        <v>45658</v>
      </c>
      <c r="J24" s="55"/>
      <c r="K24" s="55"/>
      <c r="L24" s="55"/>
      <c r="M24" s="55"/>
      <c r="N24" s="55"/>
    </row>
    <row r="25" spans="2:14" ht="19.149999999999999" customHeight="1">
      <c r="C25" s="50" t="s">
        <v>29</v>
      </c>
      <c r="D25" s="50"/>
      <c r="E25" s="50"/>
      <c r="F25" s="50"/>
      <c r="G25" s="50"/>
      <c r="H25" s="50"/>
      <c r="I25" s="55">
        <f>VLOOKUP(I28,Hoja2!K:M,3,0)</f>
        <v>46022</v>
      </c>
      <c r="J25" s="55"/>
      <c r="K25" s="55"/>
      <c r="L25" s="55"/>
      <c r="M25" s="55"/>
      <c r="N25" s="55"/>
    </row>
    <row r="26" spans="2:14" ht="25.15" customHeight="1">
      <c r="C26" s="19"/>
      <c r="D26" s="19"/>
      <c r="E26" s="19"/>
      <c r="F26" s="19"/>
      <c r="G26" s="19"/>
      <c r="H26" s="19"/>
      <c r="I26" s="18"/>
      <c r="J26" s="18"/>
      <c r="K26" s="18"/>
      <c r="L26" s="18"/>
      <c r="M26" s="18"/>
      <c r="N26" s="18"/>
    </row>
    <row r="27" spans="2:14" ht="19.149999999999999">
      <c r="C27" s="56" t="s">
        <v>30</v>
      </c>
      <c r="D27" s="56"/>
      <c r="E27" s="56"/>
      <c r="F27" s="56"/>
      <c r="G27" s="56"/>
      <c r="H27" s="56"/>
      <c r="I27" s="57"/>
      <c r="J27" s="58"/>
      <c r="K27" s="58"/>
      <c r="L27" s="58"/>
      <c r="M27" s="58"/>
      <c r="N27" s="59"/>
    </row>
    <row r="28" spans="2:14" ht="21" customHeight="1">
      <c r="C28" s="56" t="s">
        <v>31</v>
      </c>
      <c r="D28" s="56"/>
      <c r="E28" s="56"/>
      <c r="F28" s="56"/>
      <c r="G28" s="56"/>
      <c r="H28" s="56"/>
      <c r="I28" s="38" t="s">
        <v>32</v>
      </c>
      <c r="J28" s="39"/>
      <c r="K28" s="39"/>
      <c r="L28" s="39"/>
      <c r="M28" s="39"/>
      <c r="N28" s="40"/>
    </row>
    <row r="29" spans="2:14" ht="25.15" customHeight="1">
      <c r="C29" s="15"/>
      <c r="D29" s="14"/>
      <c r="E29" s="14"/>
      <c r="F29" s="14"/>
      <c r="G29" s="12"/>
      <c r="H29" s="10"/>
      <c r="I29" s="10"/>
      <c r="J29" s="10"/>
      <c r="K29" s="10"/>
      <c r="L29" s="10"/>
      <c r="M29" s="10"/>
      <c r="N29" s="10"/>
    </row>
    <row r="30" spans="2:14" ht="25.15" customHeight="1">
      <c r="C30" s="51" t="s">
        <v>33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</row>
    <row r="31" spans="2:14" ht="18.7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2:14" s="7" customFormat="1" ht="34.15" customHeight="1">
      <c r="B32" s="5"/>
      <c r="C32" s="63" t="s">
        <v>34</v>
      </c>
      <c r="D32" s="63"/>
      <c r="E32" s="63"/>
      <c r="F32" s="63"/>
      <c r="G32" s="63"/>
      <c r="H32" s="63"/>
      <c r="I32" s="49" t="s">
        <v>35</v>
      </c>
      <c r="J32" s="49"/>
      <c r="K32" s="49"/>
      <c r="L32" s="49"/>
      <c r="M32" s="49"/>
      <c r="N32" s="49"/>
    </row>
    <row r="33" spans="3:14" ht="20.100000000000001" customHeight="1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</row>
    <row r="34" spans="3:14" ht="20.100000000000001" customHeight="1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3:14" ht="20.100000000000001" customHeight="1"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3:14" ht="20.100000000000001" customHeight="1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3:14" ht="20.100000000000001" customHeight="1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3:14" ht="19.899999999999999" hidden="1" customHeight="1"/>
    <row r="39" spans="3:14" hidden="1"/>
    <row r="40" spans="3:14" ht="3" customHeight="1"/>
    <row r="41" spans="3:14" ht="19.899999999999999" hidden="1" customHeight="1"/>
    <row r="42" spans="3:14" ht="19.899999999999999" hidden="1" customHeight="1"/>
    <row r="43" spans="3:14" ht="19.899999999999999" hidden="1" customHeight="1"/>
    <row r="44" spans="3:14" ht="19.899999999999999" hidden="1" customHeight="1"/>
    <row r="45" spans="3:14" ht="19.899999999999999" hidden="1" customHeight="1"/>
    <row r="46" spans="3:14" ht="19.899999999999999" hidden="1" customHeight="1"/>
    <row r="47" spans="3:14" ht="19.899999999999999" hidden="1" customHeight="1"/>
    <row r="48" spans="3:14" ht="19.899999999999999" hidden="1" customHeight="1"/>
    <row r="49" ht="19.899999999999999" hidden="1" customHeight="1"/>
    <row r="50" ht="19.899999999999999" hidden="1" customHeight="1"/>
    <row r="51" ht="19.899999999999999" hidden="1" customHeight="1"/>
    <row r="52" ht="19.899999999999999" hidden="1" customHeight="1"/>
    <row r="53" ht="19.899999999999999" hidden="1" customHeight="1"/>
    <row r="54" ht="19.899999999999999" hidden="1" customHeight="1"/>
    <row r="55" ht="19.899999999999999" hidden="1" customHeight="1"/>
    <row r="56" ht="19.899999999999999" hidden="1" customHeight="1"/>
    <row r="57" ht="19.899999999999999" hidden="1" customHeight="1"/>
    <row r="58" ht="19.899999999999999" hidden="1" customHeight="1"/>
    <row r="59" ht="19.899999999999999" hidden="1" customHeight="1"/>
    <row r="60" ht="19.899999999999999" hidden="1" customHeight="1"/>
    <row r="61" ht="19.899999999999999" hidden="1" customHeight="1"/>
    <row r="62" ht="13.15" customHeight="1"/>
  </sheetData>
  <sheetProtection algorithmName="SHA-512" hashValue="eFCIdDC6ag2QNKePAQf5gk6AkBdLQpQho9Z6L5ZTcG1lSzsxqgdkI4mFWxjzP29tiCpLrEQGFbgSwzVZEmq9bQ==" saltValue="HMqpnuE+SKfUv6RcVLgtyQ==" spinCount="100000" sheet="1" objects="1" scenarios="1" selectLockedCells="1"/>
  <mergeCells count="44">
    <mergeCell ref="C30:N30"/>
    <mergeCell ref="C31:N31"/>
    <mergeCell ref="C32:H32"/>
    <mergeCell ref="I32:N32"/>
    <mergeCell ref="C33:H36"/>
    <mergeCell ref="I33:N36"/>
    <mergeCell ref="C25:H25"/>
    <mergeCell ref="I25:N25"/>
    <mergeCell ref="C27:H27"/>
    <mergeCell ref="I27:N27"/>
    <mergeCell ref="C28:H28"/>
    <mergeCell ref="I28:N28"/>
    <mergeCell ref="C24:H24"/>
    <mergeCell ref="I24:N24"/>
    <mergeCell ref="C19:H19"/>
    <mergeCell ref="I19:N19"/>
    <mergeCell ref="C20:E20"/>
    <mergeCell ref="F20:H20"/>
    <mergeCell ref="I20:K20"/>
    <mergeCell ref="L20:N20"/>
    <mergeCell ref="C21:E21"/>
    <mergeCell ref="F21:H21"/>
    <mergeCell ref="I21:K21"/>
    <mergeCell ref="L21:N21"/>
    <mergeCell ref="C23:N23"/>
    <mergeCell ref="C18:H18"/>
    <mergeCell ref="I18:N18"/>
    <mergeCell ref="C13:H13"/>
    <mergeCell ref="I13:N13"/>
    <mergeCell ref="C14:E14"/>
    <mergeCell ref="F14:H14"/>
    <mergeCell ref="I14:K14"/>
    <mergeCell ref="L14:N14"/>
    <mergeCell ref="C15:E15"/>
    <mergeCell ref="F15:H15"/>
    <mergeCell ref="I15:K15"/>
    <mergeCell ref="L15:N15"/>
    <mergeCell ref="C17:N17"/>
    <mergeCell ref="E4:N4"/>
    <mergeCell ref="E5:N5"/>
    <mergeCell ref="C7:N9"/>
    <mergeCell ref="C11:N11"/>
    <mergeCell ref="C12:H12"/>
    <mergeCell ref="I12:N12"/>
  </mergeCells>
  <printOptions horizontalCentered="1" verticalCentered="1"/>
  <pageMargins left="0.23622047244094491" right="0.23622047244094491" top="0" bottom="0" header="0.31496062992125984" footer="0.31496062992125984"/>
  <pageSetup paperSize="122" scale="7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48A935-E99A-4A95-9E72-43637E73DE2C}">
          <x14:formula1>
            <xm:f>Hoja2!$D$2:$D$148</xm:f>
          </x14:formula1>
          <xm:sqref>F21:H21 F15:H15</xm:sqref>
        </x14:dataValidation>
        <x14:dataValidation type="list" allowBlank="1" showInputMessage="1" showErrorMessage="1" xr:uid="{BA521966-7CA6-4197-BEB4-FFF26EFC53DC}">
          <x14:formula1>
            <xm:f>Hoja2!$A$2:$A$317</xm:f>
          </x14:formula1>
          <xm:sqref>C13:H13 C19:H19</xm:sqref>
        </x14:dataValidation>
        <x14:dataValidation type="list" allowBlank="1" showInputMessage="1" showErrorMessage="1" xr:uid="{244DB474-41B5-40CA-A736-4020A331935B}">
          <x14:formula1>
            <xm:f>Hoja2!$K$2:$K$3</xm:f>
          </x14:formula1>
          <xm:sqref>I28:N28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C151-21F1-4CD7-AD4A-A96D9F8C4C07}">
  <sheetPr codeName="Hoja2"/>
  <dimension ref="A1:U317"/>
  <sheetViews>
    <sheetView topLeftCell="A62" workbookViewId="0">
      <selection activeCell="D3" sqref="D3"/>
    </sheetView>
  </sheetViews>
  <sheetFormatPr defaultColWidth="11.42578125" defaultRowHeight="14.45"/>
  <cols>
    <col min="1" max="1" width="25" bestFit="1" customWidth="1"/>
    <col min="2" max="2" width="80" bestFit="1" customWidth="1"/>
    <col min="3" max="3" width="80" customWidth="1"/>
    <col min="5" max="5" width="12.42578125" bestFit="1" customWidth="1"/>
    <col min="6" max="6" width="19.5703125" bestFit="1" customWidth="1"/>
    <col min="7" max="7" width="40" bestFit="1" customWidth="1"/>
    <col min="8" max="8" width="19.5703125" bestFit="1" customWidth="1"/>
    <col min="14" max="18" width="0" hidden="1" customWidth="1"/>
    <col min="19" max="19" width="13.140625" hidden="1" customWidth="1"/>
    <col min="20" max="21" width="0" hidden="1" customWidth="1"/>
  </cols>
  <sheetData>
    <row r="1" spans="1:21">
      <c r="A1" t="s">
        <v>16</v>
      </c>
      <c r="B1" t="s">
        <v>36</v>
      </c>
      <c r="D1" t="s">
        <v>37</v>
      </c>
      <c r="E1" t="s">
        <v>22</v>
      </c>
      <c r="F1" t="s">
        <v>38</v>
      </c>
      <c r="G1" t="s">
        <v>39</v>
      </c>
      <c r="H1" t="s">
        <v>40</v>
      </c>
      <c r="K1" t="s">
        <v>41</v>
      </c>
      <c r="L1" t="s">
        <v>42</v>
      </c>
      <c r="M1" t="s">
        <v>43</v>
      </c>
    </row>
    <row r="2" spans="1:21">
      <c r="A2" t="s">
        <v>18</v>
      </c>
      <c r="D2" t="s">
        <v>23</v>
      </c>
      <c r="K2" t="s">
        <v>32</v>
      </c>
      <c r="L2" s="20">
        <v>45658</v>
      </c>
      <c r="M2" s="20">
        <v>46022</v>
      </c>
    </row>
    <row r="3" spans="1:21">
      <c r="A3" t="s">
        <v>44</v>
      </c>
      <c r="B3" t="s">
        <v>45</v>
      </c>
      <c r="D3">
        <v>1101</v>
      </c>
      <c r="E3" t="s">
        <v>46</v>
      </c>
      <c r="F3" t="s">
        <v>47</v>
      </c>
      <c r="G3" t="s">
        <v>48</v>
      </c>
      <c r="H3">
        <v>230</v>
      </c>
      <c r="K3" t="s">
        <v>49</v>
      </c>
      <c r="L3" s="20">
        <v>45658</v>
      </c>
      <c r="M3" s="20">
        <v>45688</v>
      </c>
    </row>
    <row r="4" spans="1:21">
      <c r="A4" t="s">
        <v>50</v>
      </c>
      <c r="B4" t="s">
        <v>51</v>
      </c>
      <c r="D4">
        <v>1102</v>
      </c>
      <c r="E4" t="s">
        <v>46</v>
      </c>
      <c r="F4" t="s">
        <v>52</v>
      </c>
      <c r="G4" t="s">
        <v>53</v>
      </c>
      <c r="H4">
        <v>230</v>
      </c>
    </row>
    <row r="5" spans="1:21">
      <c r="A5" t="s">
        <v>54</v>
      </c>
      <c r="B5" t="s">
        <v>55</v>
      </c>
      <c r="D5">
        <v>1106</v>
      </c>
      <c r="E5" t="s">
        <v>46</v>
      </c>
      <c r="F5" t="s">
        <v>56</v>
      </c>
      <c r="G5" t="s">
        <v>57</v>
      </c>
      <c r="H5">
        <v>230</v>
      </c>
      <c r="K5" t="s">
        <v>58</v>
      </c>
      <c r="L5" s="20">
        <f>L2+365</f>
        <v>46023</v>
      </c>
      <c r="M5" s="20">
        <f>M2+365</f>
        <v>46387</v>
      </c>
    </row>
    <row r="6" spans="1:21">
      <c r="A6" t="s">
        <v>59</v>
      </c>
      <c r="B6" t="s">
        <v>60</v>
      </c>
      <c r="D6">
        <v>1109</v>
      </c>
      <c r="E6" t="s">
        <v>46</v>
      </c>
      <c r="F6" t="s">
        <v>61</v>
      </c>
      <c r="G6" t="s">
        <v>62</v>
      </c>
      <c r="H6">
        <v>230</v>
      </c>
      <c r="K6" t="s">
        <v>63</v>
      </c>
      <c r="L6" s="20">
        <f t="shared" ref="L6:L7" si="0">L5+365</f>
        <v>46388</v>
      </c>
      <c r="M6" s="20">
        <f t="shared" ref="M6:M8" si="1">M5+365</f>
        <v>46752</v>
      </c>
    </row>
    <row r="7" spans="1:21">
      <c r="A7" t="s">
        <v>64</v>
      </c>
      <c r="B7" t="s">
        <v>65</v>
      </c>
      <c r="D7">
        <v>1120</v>
      </c>
      <c r="E7" t="s">
        <v>46</v>
      </c>
      <c r="F7" t="s">
        <v>66</v>
      </c>
      <c r="G7" t="s">
        <v>67</v>
      </c>
      <c r="H7">
        <v>230</v>
      </c>
      <c r="K7" t="s">
        <v>68</v>
      </c>
      <c r="L7" s="20">
        <f t="shared" si="0"/>
        <v>46753</v>
      </c>
      <c r="M7" s="20">
        <f>M6+366</f>
        <v>47118</v>
      </c>
      <c r="N7">
        <v>1</v>
      </c>
      <c r="O7">
        <v>1</v>
      </c>
      <c r="P7">
        <v>2025</v>
      </c>
      <c r="Q7" t="str">
        <f>CONCATENATE(N7,"/",O7,"/",P7)</f>
        <v>1/1/2025</v>
      </c>
      <c r="R7">
        <v>31</v>
      </c>
      <c r="S7" s="20" t="str">
        <f>CONCATENATE(R7,"/",O7,"/",P7)</f>
        <v>31/1/2025</v>
      </c>
      <c r="U7" t="s">
        <v>69</v>
      </c>
    </row>
    <row r="8" spans="1:21">
      <c r="A8" t="s">
        <v>70</v>
      </c>
      <c r="B8" t="s">
        <v>71</v>
      </c>
      <c r="D8">
        <v>1124</v>
      </c>
      <c r="E8" t="s">
        <v>46</v>
      </c>
      <c r="F8" t="s">
        <v>72</v>
      </c>
      <c r="G8" t="s">
        <v>73</v>
      </c>
      <c r="H8">
        <v>230</v>
      </c>
      <c r="K8" t="s">
        <v>74</v>
      </c>
      <c r="L8" s="20">
        <f>L7+366</f>
        <v>47119</v>
      </c>
      <c r="M8" s="20">
        <f t="shared" si="1"/>
        <v>47483</v>
      </c>
      <c r="N8">
        <f>N7</f>
        <v>1</v>
      </c>
      <c r="O8">
        <f>O7+1</f>
        <v>2</v>
      </c>
      <c r="P8">
        <v>2025</v>
      </c>
      <c r="Q8" t="str">
        <f t="shared" ref="Q8:Q66" si="2">CONCATENATE(N8,"/",O8,"/",P8)</f>
        <v>1/2/2025</v>
      </c>
      <c r="R8">
        <v>28</v>
      </c>
      <c r="S8" t="str">
        <f t="shared" ref="S8:S66" si="3">CONCATENATE(R8,"/",O8,"/",P8)</f>
        <v>28/2/2025</v>
      </c>
      <c r="U8" t="s">
        <v>75</v>
      </c>
    </row>
    <row r="9" spans="1:21">
      <c r="A9" t="s">
        <v>76</v>
      </c>
      <c r="B9" t="s">
        <v>77</v>
      </c>
      <c r="D9">
        <v>1126</v>
      </c>
      <c r="E9" t="s">
        <v>46</v>
      </c>
      <c r="F9" t="s">
        <v>78</v>
      </c>
      <c r="G9" t="s">
        <v>79</v>
      </c>
      <c r="H9">
        <v>230</v>
      </c>
      <c r="K9" t="s">
        <v>80</v>
      </c>
      <c r="L9" s="20">
        <v>45689</v>
      </c>
      <c r="M9" s="20">
        <v>45716</v>
      </c>
      <c r="N9">
        <f t="shared" ref="N9:N66" si="4">N8</f>
        <v>1</v>
      </c>
      <c r="O9">
        <f t="shared" ref="O9:O18" si="5">O8+1</f>
        <v>3</v>
      </c>
      <c r="P9">
        <v>2025</v>
      </c>
      <c r="Q9" t="str">
        <f t="shared" si="2"/>
        <v>1/3/2025</v>
      </c>
      <c r="R9">
        <v>31</v>
      </c>
      <c r="S9" t="str">
        <f t="shared" si="3"/>
        <v>31/3/2025</v>
      </c>
      <c r="U9" t="s">
        <v>81</v>
      </c>
    </row>
    <row r="10" spans="1:21">
      <c r="A10" t="s">
        <v>82</v>
      </c>
      <c r="B10" t="s">
        <v>83</v>
      </c>
      <c r="D10">
        <v>1132</v>
      </c>
      <c r="E10" t="s">
        <v>46</v>
      </c>
      <c r="F10" t="s">
        <v>84</v>
      </c>
      <c r="G10" t="s">
        <v>85</v>
      </c>
      <c r="H10">
        <v>230</v>
      </c>
      <c r="K10" t="s">
        <v>86</v>
      </c>
      <c r="L10" s="20">
        <v>45717</v>
      </c>
      <c r="M10" s="20">
        <v>45747</v>
      </c>
      <c r="N10">
        <f t="shared" si="4"/>
        <v>1</v>
      </c>
      <c r="O10">
        <f t="shared" si="5"/>
        <v>4</v>
      </c>
      <c r="P10">
        <v>2025</v>
      </c>
      <c r="Q10" t="str">
        <f t="shared" si="2"/>
        <v>1/4/2025</v>
      </c>
      <c r="R10">
        <v>30</v>
      </c>
      <c r="S10" t="str">
        <f t="shared" si="3"/>
        <v>30/4/2025</v>
      </c>
      <c r="U10" t="s">
        <v>87</v>
      </c>
    </row>
    <row r="11" spans="1:21">
      <c r="A11" t="s">
        <v>88</v>
      </c>
      <c r="B11" t="s">
        <v>89</v>
      </c>
      <c r="D11">
        <v>1133</v>
      </c>
      <c r="E11" t="s">
        <v>46</v>
      </c>
      <c r="F11" t="s">
        <v>90</v>
      </c>
      <c r="G11" t="s">
        <v>91</v>
      </c>
      <c r="H11">
        <v>230</v>
      </c>
      <c r="K11" t="s">
        <v>92</v>
      </c>
      <c r="L11" s="20">
        <v>45748</v>
      </c>
      <c r="M11" s="20">
        <v>45777</v>
      </c>
      <c r="N11">
        <f t="shared" si="4"/>
        <v>1</v>
      </c>
      <c r="O11">
        <f t="shared" si="5"/>
        <v>5</v>
      </c>
      <c r="P11">
        <v>2025</v>
      </c>
      <c r="Q11" t="str">
        <f t="shared" si="2"/>
        <v>1/5/2025</v>
      </c>
      <c r="R11">
        <v>31</v>
      </c>
      <c r="S11" t="str">
        <f t="shared" si="3"/>
        <v>31/5/2025</v>
      </c>
      <c r="U11" t="s">
        <v>93</v>
      </c>
    </row>
    <row r="12" spans="1:21">
      <c r="A12" t="s">
        <v>94</v>
      </c>
      <c r="B12" t="s">
        <v>95</v>
      </c>
      <c r="D12">
        <v>1140</v>
      </c>
      <c r="E12" t="s">
        <v>46</v>
      </c>
      <c r="F12" t="s">
        <v>96</v>
      </c>
      <c r="G12" t="s">
        <v>97</v>
      </c>
      <c r="H12">
        <v>230</v>
      </c>
      <c r="K12" t="s">
        <v>98</v>
      </c>
      <c r="L12" s="20">
        <v>45778</v>
      </c>
      <c r="M12" s="20">
        <v>45808</v>
      </c>
      <c r="N12">
        <f t="shared" si="4"/>
        <v>1</v>
      </c>
      <c r="O12">
        <f t="shared" si="5"/>
        <v>6</v>
      </c>
      <c r="P12">
        <v>2025</v>
      </c>
      <c r="Q12" t="str">
        <f t="shared" si="2"/>
        <v>1/6/2025</v>
      </c>
      <c r="R12">
        <v>30</v>
      </c>
      <c r="S12" t="str">
        <f t="shared" si="3"/>
        <v>30/6/2025</v>
      </c>
      <c r="U12" t="s">
        <v>99</v>
      </c>
    </row>
    <row r="13" spans="1:21">
      <c r="A13" t="s">
        <v>100</v>
      </c>
      <c r="B13" t="s">
        <v>101</v>
      </c>
      <c r="D13">
        <v>1141</v>
      </c>
      <c r="E13" t="s">
        <v>46</v>
      </c>
      <c r="F13" t="s">
        <v>102</v>
      </c>
      <c r="G13" t="s">
        <v>103</v>
      </c>
      <c r="H13">
        <v>230</v>
      </c>
      <c r="K13" t="s">
        <v>104</v>
      </c>
      <c r="L13" s="20">
        <v>45809</v>
      </c>
      <c r="M13" s="20">
        <v>45838</v>
      </c>
      <c r="N13">
        <f t="shared" si="4"/>
        <v>1</v>
      </c>
      <c r="O13">
        <f t="shared" si="5"/>
        <v>7</v>
      </c>
      <c r="P13">
        <v>2025</v>
      </c>
      <c r="Q13" t="str">
        <f t="shared" si="2"/>
        <v>1/7/2025</v>
      </c>
      <c r="R13">
        <v>31</v>
      </c>
      <c r="S13" t="str">
        <f t="shared" si="3"/>
        <v>31/7/2025</v>
      </c>
      <c r="U13" t="s">
        <v>105</v>
      </c>
    </row>
    <row r="14" spans="1:21">
      <c r="A14" t="s">
        <v>106</v>
      </c>
      <c r="B14" t="s">
        <v>107</v>
      </c>
      <c r="D14">
        <v>1145</v>
      </c>
      <c r="E14" t="s">
        <v>46</v>
      </c>
      <c r="F14" t="s">
        <v>108</v>
      </c>
      <c r="G14" t="s">
        <v>109</v>
      </c>
      <c r="H14">
        <v>230</v>
      </c>
      <c r="K14" t="s">
        <v>110</v>
      </c>
      <c r="L14" s="20">
        <v>45839</v>
      </c>
      <c r="M14" s="20">
        <v>45869</v>
      </c>
      <c r="N14">
        <f t="shared" si="4"/>
        <v>1</v>
      </c>
      <c r="O14">
        <f t="shared" si="5"/>
        <v>8</v>
      </c>
      <c r="P14">
        <v>2025</v>
      </c>
      <c r="Q14" t="str">
        <f t="shared" si="2"/>
        <v>1/8/2025</v>
      </c>
      <c r="R14">
        <v>31</v>
      </c>
      <c r="S14" t="str">
        <f t="shared" si="3"/>
        <v>31/8/2025</v>
      </c>
      <c r="U14" t="s">
        <v>111</v>
      </c>
    </row>
    <row r="15" spans="1:21">
      <c r="A15" t="s">
        <v>112</v>
      </c>
      <c r="B15" t="s">
        <v>113</v>
      </c>
      <c r="D15">
        <v>1165</v>
      </c>
      <c r="E15" t="s">
        <v>46</v>
      </c>
      <c r="F15" t="s">
        <v>114</v>
      </c>
      <c r="G15" t="s">
        <v>115</v>
      </c>
      <c r="H15">
        <v>230</v>
      </c>
      <c r="K15" t="s">
        <v>116</v>
      </c>
      <c r="L15" s="20">
        <v>45870</v>
      </c>
      <c r="M15" s="20">
        <v>45900</v>
      </c>
      <c r="N15">
        <f t="shared" si="4"/>
        <v>1</v>
      </c>
      <c r="O15">
        <f t="shared" si="5"/>
        <v>9</v>
      </c>
      <c r="P15">
        <v>2025</v>
      </c>
      <c r="Q15" t="str">
        <f t="shared" si="2"/>
        <v>1/9/2025</v>
      </c>
      <c r="R15">
        <v>30</v>
      </c>
      <c r="S15" t="str">
        <f t="shared" si="3"/>
        <v>30/9/2025</v>
      </c>
      <c r="U15" t="s">
        <v>117</v>
      </c>
    </row>
    <row r="16" spans="1:21">
      <c r="A16" t="s">
        <v>118</v>
      </c>
      <c r="B16" t="s">
        <v>119</v>
      </c>
      <c r="D16">
        <v>1166</v>
      </c>
      <c r="E16" t="s">
        <v>46</v>
      </c>
      <c r="F16" t="s">
        <v>120</v>
      </c>
      <c r="G16" t="s">
        <v>121</v>
      </c>
      <c r="H16">
        <v>230</v>
      </c>
      <c r="K16" t="s">
        <v>122</v>
      </c>
      <c r="L16" s="20">
        <v>45901</v>
      </c>
      <c r="M16" s="20">
        <v>45930</v>
      </c>
      <c r="N16">
        <f t="shared" si="4"/>
        <v>1</v>
      </c>
      <c r="O16">
        <f>O15+1</f>
        <v>10</v>
      </c>
      <c r="P16">
        <v>2025</v>
      </c>
      <c r="Q16" t="str">
        <f t="shared" si="2"/>
        <v>1/10/2025</v>
      </c>
      <c r="R16">
        <v>31</v>
      </c>
      <c r="S16" t="str">
        <f t="shared" si="3"/>
        <v>31/10/2025</v>
      </c>
      <c r="U16" t="s">
        <v>123</v>
      </c>
    </row>
    <row r="17" spans="1:21">
      <c r="A17" t="s">
        <v>124</v>
      </c>
      <c r="B17" t="s">
        <v>125</v>
      </c>
      <c r="D17">
        <v>1168</v>
      </c>
      <c r="E17" t="s">
        <v>46</v>
      </c>
      <c r="F17" t="s">
        <v>126</v>
      </c>
      <c r="G17" t="s">
        <v>127</v>
      </c>
      <c r="H17">
        <v>230</v>
      </c>
      <c r="K17" t="s">
        <v>128</v>
      </c>
      <c r="L17" s="20">
        <v>45931</v>
      </c>
      <c r="M17" s="20">
        <v>45961</v>
      </c>
      <c r="N17">
        <f t="shared" si="4"/>
        <v>1</v>
      </c>
      <c r="O17">
        <f t="shared" si="5"/>
        <v>11</v>
      </c>
      <c r="P17">
        <v>2025</v>
      </c>
      <c r="Q17" t="str">
        <f t="shared" si="2"/>
        <v>1/11/2025</v>
      </c>
      <c r="R17">
        <v>30</v>
      </c>
      <c r="S17" t="str">
        <f t="shared" si="3"/>
        <v>30/11/2025</v>
      </c>
      <c r="U17" t="s">
        <v>129</v>
      </c>
    </row>
    <row r="18" spans="1:21">
      <c r="A18" t="s">
        <v>130</v>
      </c>
      <c r="B18" t="s">
        <v>131</v>
      </c>
      <c r="D18">
        <v>1170</v>
      </c>
      <c r="E18" t="s">
        <v>46</v>
      </c>
      <c r="F18" t="s">
        <v>132</v>
      </c>
      <c r="G18" t="s">
        <v>133</v>
      </c>
      <c r="H18">
        <v>230</v>
      </c>
      <c r="K18" t="s">
        <v>134</v>
      </c>
      <c r="L18" s="20">
        <v>45962</v>
      </c>
      <c r="M18" s="20">
        <v>45991</v>
      </c>
      <c r="N18">
        <f t="shared" si="4"/>
        <v>1</v>
      </c>
      <c r="O18">
        <f t="shared" si="5"/>
        <v>12</v>
      </c>
      <c r="P18">
        <v>2025</v>
      </c>
      <c r="Q18" t="str">
        <f t="shared" si="2"/>
        <v>1/12/2025</v>
      </c>
      <c r="R18">
        <v>31</v>
      </c>
      <c r="S18" t="str">
        <f t="shared" si="3"/>
        <v>31/12/2025</v>
      </c>
      <c r="U18" t="s">
        <v>135</v>
      </c>
    </row>
    <row r="19" spans="1:21">
      <c r="A19" t="s">
        <v>136</v>
      </c>
      <c r="B19" t="s">
        <v>137</v>
      </c>
      <c r="D19">
        <v>1219</v>
      </c>
      <c r="E19" t="s">
        <v>46</v>
      </c>
      <c r="F19" t="s">
        <v>138</v>
      </c>
      <c r="G19" t="s">
        <v>139</v>
      </c>
      <c r="H19">
        <v>230</v>
      </c>
      <c r="K19" t="s">
        <v>140</v>
      </c>
      <c r="L19" s="20">
        <v>45992</v>
      </c>
      <c r="M19" s="20">
        <v>46022</v>
      </c>
      <c r="N19">
        <f t="shared" si="4"/>
        <v>1</v>
      </c>
      <c r="O19">
        <f>O7</f>
        <v>1</v>
      </c>
      <c r="P19">
        <f>P7+1</f>
        <v>2026</v>
      </c>
      <c r="Q19" t="str">
        <f t="shared" si="2"/>
        <v>1/1/2026</v>
      </c>
      <c r="R19">
        <v>30</v>
      </c>
      <c r="S19" t="str">
        <f t="shared" si="3"/>
        <v>30/1/2026</v>
      </c>
      <c r="U19" t="s">
        <v>141</v>
      </c>
    </row>
    <row r="20" spans="1:21">
      <c r="A20" t="s">
        <v>142</v>
      </c>
      <c r="B20" t="s">
        <v>143</v>
      </c>
      <c r="D20">
        <v>1444</v>
      </c>
      <c r="E20" t="s">
        <v>46</v>
      </c>
      <c r="F20" t="s">
        <v>144</v>
      </c>
      <c r="G20" t="s">
        <v>145</v>
      </c>
      <c r="H20">
        <v>230</v>
      </c>
      <c r="K20" t="s">
        <v>146</v>
      </c>
      <c r="L20" s="20">
        <v>46023</v>
      </c>
      <c r="M20" s="20">
        <v>46052</v>
      </c>
      <c r="N20">
        <f t="shared" si="4"/>
        <v>1</v>
      </c>
      <c r="O20">
        <f t="shared" ref="O20:O66" si="6">O8</f>
        <v>2</v>
      </c>
      <c r="P20">
        <f t="shared" ref="P20:P66" si="7">P8+1</f>
        <v>2026</v>
      </c>
      <c r="Q20" t="str">
        <f t="shared" si="2"/>
        <v>1/2/2026</v>
      </c>
      <c r="R20">
        <v>28</v>
      </c>
      <c r="S20" t="str">
        <f t="shared" si="3"/>
        <v>28/2/2026</v>
      </c>
      <c r="U20" t="s">
        <v>147</v>
      </c>
    </row>
    <row r="21" spans="1:21">
      <c r="A21" t="s">
        <v>148</v>
      </c>
      <c r="B21" t="s">
        <v>149</v>
      </c>
      <c r="D21">
        <v>1710</v>
      </c>
      <c r="E21" t="s">
        <v>46</v>
      </c>
      <c r="F21" t="s">
        <v>150</v>
      </c>
      <c r="G21" t="s">
        <v>151</v>
      </c>
      <c r="H21">
        <v>230</v>
      </c>
      <c r="K21" t="s">
        <v>152</v>
      </c>
      <c r="L21" s="20">
        <v>46054</v>
      </c>
      <c r="M21" s="20">
        <v>46081</v>
      </c>
      <c r="N21">
        <f t="shared" si="4"/>
        <v>1</v>
      </c>
      <c r="O21">
        <f t="shared" si="6"/>
        <v>3</v>
      </c>
      <c r="P21">
        <f t="shared" si="7"/>
        <v>2026</v>
      </c>
      <c r="Q21" t="str">
        <f t="shared" si="2"/>
        <v>1/3/2026</v>
      </c>
      <c r="R21">
        <v>31</v>
      </c>
      <c r="S21" t="str">
        <f t="shared" si="3"/>
        <v>31/3/2026</v>
      </c>
      <c r="U21" t="s">
        <v>153</v>
      </c>
    </row>
    <row r="22" spans="1:21">
      <c r="A22" t="s">
        <v>154</v>
      </c>
      <c r="B22" t="s">
        <v>155</v>
      </c>
      <c r="D22">
        <v>1771</v>
      </c>
      <c r="E22" t="s">
        <v>46</v>
      </c>
      <c r="F22" t="s">
        <v>156</v>
      </c>
      <c r="G22" t="s">
        <v>157</v>
      </c>
      <c r="H22">
        <v>230</v>
      </c>
      <c r="K22" t="s">
        <v>158</v>
      </c>
      <c r="L22" s="20">
        <v>46082</v>
      </c>
      <c r="M22" s="20">
        <v>46112</v>
      </c>
      <c r="N22">
        <f t="shared" si="4"/>
        <v>1</v>
      </c>
      <c r="O22">
        <f t="shared" si="6"/>
        <v>4</v>
      </c>
      <c r="P22">
        <f t="shared" si="7"/>
        <v>2026</v>
      </c>
      <c r="Q22" t="str">
        <f t="shared" si="2"/>
        <v>1/4/2026</v>
      </c>
      <c r="R22">
        <v>30</v>
      </c>
      <c r="S22" t="str">
        <f t="shared" si="3"/>
        <v>30/4/2026</v>
      </c>
      <c r="U22" t="s">
        <v>159</v>
      </c>
    </row>
    <row r="23" spans="1:21">
      <c r="A23" t="s">
        <v>160</v>
      </c>
      <c r="B23" t="s">
        <v>161</v>
      </c>
      <c r="D23">
        <v>1840</v>
      </c>
      <c r="E23" t="s">
        <v>46</v>
      </c>
      <c r="F23" t="s">
        <v>162</v>
      </c>
      <c r="G23" t="s">
        <v>163</v>
      </c>
      <c r="H23">
        <v>230</v>
      </c>
      <c r="K23" t="s">
        <v>164</v>
      </c>
      <c r="L23" s="20">
        <v>46113</v>
      </c>
      <c r="M23" s="20">
        <v>46142</v>
      </c>
      <c r="N23">
        <f t="shared" si="4"/>
        <v>1</v>
      </c>
      <c r="O23">
        <f t="shared" si="6"/>
        <v>5</v>
      </c>
      <c r="P23">
        <f t="shared" si="7"/>
        <v>2026</v>
      </c>
      <c r="Q23" t="str">
        <f t="shared" si="2"/>
        <v>1/5/2026</v>
      </c>
      <c r="R23">
        <v>31</v>
      </c>
      <c r="S23" t="str">
        <f t="shared" si="3"/>
        <v>31/5/2026</v>
      </c>
      <c r="U23" t="s">
        <v>165</v>
      </c>
    </row>
    <row r="24" spans="1:21">
      <c r="A24" t="s">
        <v>166</v>
      </c>
      <c r="B24" t="s">
        <v>167</v>
      </c>
      <c r="D24">
        <v>1841</v>
      </c>
      <c r="E24" t="s">
        <v>46</v>
      </c>
      <c r="F24" t="s">
        <v>168</v>
      </c>
      <c r="G24" t="s">
        <v>169</v>
      </c>
      <c r="H24">
        <v>230</v>
      </c>
      <c r="K24" t="s">
        <v>170</v>
      </c>
      <c r="L24" s="20">
        <v>46143</v>
      </c>
      <c r="M24" s="20">
        <v>46173</v>
      </c>
      <c r="N24">
        <f t="shared" si="4"/>
        <v>1</v>
      </c>
      <c r="O24">
        <f t="shared" si="6"/>
        <v>6</v>
      </c>
      <c r="P24">
        <f t="shared" si="7"/>
        <v>2026</v>
      </c>
      <c r="Q24" t="str">
        <f t="shared" si="2"/>
        <v>1/6/2026</v>
      </c>
      <c r="R24">
        <v>30</v>
      </c>
      <c r="S24" t="str">
        <f t="shared" si="3"/>
        <v>30/6/2026</v>
      </c>
      <c r="U24" t="s">
        <v>171</v>
      </c>
    </row>
    <row r="25" spans="1:21">
      <c r="A25" t="s">
        <v>172</v>
      </c>
      <c r="B25" t="s">
        <v>173</v>
      </c>
      <c r="D25">
        <v>1845</v>
      </c>
      <c r="E25" t="s">
        <v>46</v>
      </c>
      <c r="F25" t="s">
        <v>174</v>
      </c>
      <c r="G25" t="s">
        <v>175</v>
      </c>
      <c r="H25">
        <v>230</v>
      </c>
      <c r="K25" t="s">
        <v>176</v>
      </c>
      <c r="L25" s="20">
        <v>46174</v>
      </c>
      <c r="M25" s="20">
        <v>46203</v>
      </c>
      <c r="N25">
        <f t="shared" si="4"/>
        <v>1</v>
      </c>
      <c r="O25">
        <f t="shared" si="6"/>
        <v>7</v>
      </c>
      <c r="P25">
        <f t="shared" si="7"/>
        <v>2026</v>
      </c>
      <c r="Q25" t="str">
        <f t="shared" si="2"/>
        <v>1/7/2026</v>
      </c>
      <c r="R25">
        <v>31</v>
      </c>
      <c r="S25" t="str">
        <f t="shared" si="3"/>
        <v>31/7/2026</v>
      </c>
      <c r="U25" t="s">
        <v>177</v>
      </c>
    </row>
    <row r="26" spans="1:21">
      <c r="A26" t="s">
        <v>178</v>
      </c>
      <c r="B26" t="s">
        <v>179</v>
      </c>
      <c r="D26">
        <v>3034</v>
      </c>
      <c r="E26" t="s">
        <v>180</v>
      </c>
      <c r="F26" t="s">
        <v>181</v>
      </c>
      <c r="G26" t="s">
        <v>182</v>
      </c>
      <c r="H26">
        <v>230</v>
      </c>
      <c r="K26" t="s">
        <v>183</v>
      </c>
      <c r="L26" s="20">
        <v>46204</v>
      </c>
      <c r="M26" s="20">
        <v>46234</v>
      </c>
      <c r="N26">
        <f t="shared" si="4"/>
        <v>1</v>
      </c>
      <c r="O26">
        <f t="shared" si="6"/>
        <v>8</v>
      </c>
      <c r="P26">
        <f t="shared" si="7"/>
        <v>2026</v>
      </c>
      <c r="Q26" t="str">
        <f t="shared" si="2"/>
        <v>1/8/2026</v>
      </c>
      <c r="R26">
        <v>31</v>
      </c>
      <c r="S26" t="str">
        <f t="shared" si="3"/>
        <v>31/8/2026</v>
      </c>
      <c r="U26" t="s">
        <v>184</v>
      </c>
    </row>
    <row r="27" spans="1:21">
      <c r="A27" t="s">
        <v>185</v>
      </c>
      <c r="B27" t="s">
        <v>186</v>
      </c>
      <c r="D27">
        <v>3183</v>
      </c>
      <c r="E27" t="s">
        <v>180</v>
      </c>
      <c r="F27" t="s">
        <v>187</v>
      </c>
      <c r="G27" t="s">
        <v>188</v>
      </c>
      <c r="H27">
        <v>230</v>
      </c>
      <c r="K27" t="s">
        <v>189</v>
      </c>
      <c r="L27" s="20">
        <v>46235</v>
      </c>
      <c r="M27" s="20">
        <v>46265</v>
      </c>
      <c r="N27">
        <f t="shared" si="4"/>
        <v>1</v>
      </c>
      <c r="O27">
        <f t="shared" si="6"/>
        <v>9</v>
      </c>
      <c r="P27">
        <f t="shared" si="7"/>
        <v>2026</v>
      </c>
      <c r="Q27" t="str">
        <f t="shared" si="2"/>
        <v>1/9/2026</v>
      </c>
      <c r="R27">
        <v>30</v>
      </c>
      <c r="S27" t="str">
        <f t="shared" si="3"/>
        <v>30/9/2026</v>
      </c>
      <c r="U27" t="s">
        <v>190</v>
      </c>
    </row>
    <row r="28" spans="1:21">
      <c r="A28" t="s">
        <v>191</v>
      </c>
      <c r="B28" t="s">
        <v>192</v>
      </c>
      <c r="D28">
        <v>3211</v>
      </c>
      <c r="E28" t="s">
        <v>180</v>
      </c>
      <c r="F28" t="s">
        <v>193</v>
      </c>
      <c r="G28" t="s">
        <v>194</v>
      </c>
      <c r="H28">
        <v>230</v>
      </c>
      <c r="K28" t="s">
        <v>195</v>
      </c>
      <c r="L28" s="20">
        <v>46266</v>
      </c>
      <c r="M28" s="20">
        <v>46295</v>
      </c>
      <c r="N28">
        <f t="shared" si="4"/>
        <v>1</v>
      </c>
      <c r="O28">
        <f t="shared" si="6"/>
        <v>10</v>
      </c>
      <c r="P28">
        <f t="shared" si="7"/>
        <v>2026</v>
      </c>
      <c r="Q28" t="str">
        <f t="shared" si="2"/>
        <v>1/10/2026</v>
      </c>
      <c r="R28">
        <v>31</v>
      </c>
      <c r="S28" t="str">
        <f t="shared" si="3"/>
        <v>31/10/2026</v>
      </c>
      <c r="U28" t="s">
        <v>196</v>
      </c>
    </row>
    <row r="29" spans="1:21">
      <c r="A29" t="s">
        <v>197</v>
      </c>
      <c r="B29" t="s">
        <v>198</v>
      </c>
      <c r="D29">
        <v>3301</v>
      </c>
      <c r="E29" t="s">
        <v>180</v>
      </c>
      <c r="F29" t="s">
        <v>199</v>
      </c>
      <c r="G29" t="s">
        <v>200</v>
      </c>
      <c r="H29">
        <v>230</v>
      </c>
      <c r="K29" t="s">
        <v>201</v>
      </c>
      <c r="L29" s="20">
        <v>46296</v>
      </c>
      <c r="M29" s="20">
        <v>46326</v>
      </c>
      <c r="N29">
        <f t="shared" si="4"/>
        <v>1</v>
      </c>
      <c r="O29">
        <f>O17</f>
        <v>11</v>
      </c>
      <c r="P29">
        <f t="shared" si="7"/>
        <v>2026</v>
      </c>
      <c r="Q29" t="str">
        <f t="shared" si="2"/>
        <v>1/11/2026</v>
      </c>
      <c r="R29">
        <v>30</v>
      </c>
      <c r="S29" t="str">
        <f t="shared" si="3"/>
        <v>30/11/2026</v>
      </c>
      <c r="U29" t="s">
        <v>202</v>
      </c>
    </row>
    <row r="30" spans="1:21">
      <c r="A30" t="s">
        <v>203</v>
      </c>
      <c r="B30" t="s">
        <v>204</v>
      </c>
      <c r="D30">
        <v>3310</v>
      </c>
      <c r="E30" t="s">
        <v>180</v>
      </c>
      <c r="F30" t="s">
        <v>205</v>
      </c>
      <c r="G30" t="s">
        <v>206</v>
      </c>
      <c r="H30">
        <v>230</v>
      </c>
      <c r="K30" t="s">
        <v>207</v>
      </c>
      <c r="L30" s="20">
        <v>46327</v>
      </c>
      <c r="M30" s="20">
        <v>46356</v>
      </c>
      <c r="N30">
        <f t="shared" si="4"/>
        <v>1</v>
      </c>
      <c r="O30">
        <f t="shared" si="6"/>
        <v>12</v>
      </c>
      <c r="P30">
        <f t="shared" si="7"/>
        <v>2026</v>
      </c>
      <c r="Q30" t="str">
        <f t="shared" si="2"/>
        <v>1/12/2026</v>
      </c>
      <c r="R30">
        <v>31</v>
      </c>
      <c r="S30" t="str">
        <f t="shared" si="3"/>
        <v>31/12/2026</v>
      </c>
      <c r="U30" t="s">
        <v>208</v>
      </c>
    </row>
    <row r="31" spans="1:21">
      <c r="A31" t="s">
        <v>209</v>
      </c>
      <c r="B31" t="s">
        <v>210</v>
      </c>
      <c r="D31">
        <v>4300</v>
      </c>
      <c r="E31" t="s">
        <v>211</v>
      </c>
      <c r="F31" t="s">
        <v>212</v>
      </c>
      <c r="G31" t="s">
        <v>213</v>
      </c>
      <c r="H31">
        <v>138</v>
      </c>
      <c r="K31" t="s">
        <v>214</v>
      </c>
      <c r="L31" s="20">
        <v>46357</v>
      </c>
      <c r="M31" s="20">
        <v>46387</v>
      </c>
      <c r="N31">
        <f t="shared" si="4"/>
        <v>1</v>
      </c>
      <c r="O31">
        <f t="shared" si="6"/>
        <v>1</v>
      </c>
      <c r="P31">
        <f t="shared" si="7"/>
        <v>2027</v>
      </c>
      <c r="Q31" t="str">
        <f t="shared" si="2"/>
        <v>1/1/2027</v>
      </c>
      <c r="R31">
        <f>R7</f>
        <v>31</v>
      </c>
      <c r="S31" t="str">
        <f t="shared" si="3"/>
        <v>31/1/2027</v>
      </c>
      <c r="U31" t="s">
        <v>215</v>
      </c>
    </row>
    <row r="32" spans="1:21">
      <c r="A32" t="s">
        <v>216</v>
      </c>
      <c r="B32" t="s">
        <v>217</v>
      </c>
      <c r="D32">
        <v>4307</v>
      </c>
      <c r="E32" t="s">
        <v>211</v>
      </c>
      <c r="F32" t="s">
        <v>218</v>
      </c>
      <c r="G32" t="s">
        <v>219</v>
      </c>
      <c r="H32">
        <v>138</v>
      </c>
      <c r="K32" t="s">
        <v>220</v>
      </c>
      <c r="L32" s="20">
        <v>46388</v>
      </c>
      <c r="M32" s="20">
        <v>46418</v>
      </c>
      <c r="N32">
        <f t="shared" si="4"/>
        <v>1</v>
      </c>
      <c r="O32">
        <f t="shared" si="6"/>
        <v>2</v>
      </c>
      <c r="P32">
        <f t="shared" si="7"/>
        <v>2027</v>
      </c>
      <c r="Q32" t="str">
        <f t="shared" si="2"/>
        <v>1/2/2027</v>
      </c>
      <c r="R32">
        <f t="shared" ref="R32:R66" si="8">R8</f>
        <v>28</v>
      </c>
      <c r="S32" t="str">
        <f t="shared" si="3"/>
        <v>28/2/2027</v>
      </c>
      <c r="U32" t="s">
        <v>221</v>
      </c>
    </row>
    <row r="33" spans="1:21">
      <c r="A33" t="s">
        <v>222</v>
      </c>
      <c r="B33" t="s">
        <v>223</v>
      </c>
      <c r="D33">
        <v>4309</v>
      </c>
      <c r="E33" t="s">
        <v>211</v>
      </c>
      <c r="F33" t="s">
        <v>224</v>
      </c>
      <c r="G33" t="s">
        <v>225</v>
      </c>
      <c r="H33">
        <v>138</v>
      </c>
      <c r="K33" t="s">
        <v>226</v>
      </c>
      <c r="L33" s="20">
        <v>46419</v>
      </c>
      <c r="M33" s="20">
        <v>46446</v>
      </c>
      <c r="N33">
        <f t="shared" si="4"/>
        <v>1</v>
      </c>
      <c r="O33">
        <f t="shared" si="6"/>
        <v>3</v>
      </c>
      <c r="P33">
        <f t="shared" si="7"/>
        <v>2027</v>
      </c>
      <c r="Q33" t="str">
        <f t="shared" si="2"/>
        <v>1/3/2027</v>
      </c>
      <c r="R33">
        <f t="shared" si="8"/>
        <v>31</v>
      </c>
      <c r="S33" t="str">
        <f t="shared" si="3"/>
        <v>31/3/2027</v>
      </c>
      <c r="U33" t="s">
        <v>227</v>
      </c>
    </row>
    <row r="34" spans="1:21">
      <c r="A34" t="s">
        <v>228</v>
      </c>
      <c r="B34" t="s">
        <v>229</v>
      </c>
      <c r="D34">
        <v>4315</v>
      </c>
      <c r="E34" t="s">
        <v>211</v>
      </c>
      <c r="F34" t="s">
        <v>230</v>
      </c>
      <c r="G34" t="s">
        <v>231</v>
      </c>
      <c r="H34">
        <v>138</v>
      </c>
      <c r="K34" t="s">
        <v>232</v>
      </c>
      <c r="L34" s="20">
        <v>46447</v>
      </c>
      <c r="M34" s="20">
        <v>46477</v>
      </c>
      <c r="N34">
        <f t="shared" si="4"/>
        <v>1</v>
      </c>
      <c r="O34">
        <f t="shared" si="6"/>
        <v>4</v>
      </c>
      <c r="P34">
        <f t="shared" si="7"/>
        <v>2027</v>
      </c>
      <c r="Q34" t="str">
        <f t="shared" si="2"/>
        <v>1/4/2027</v>
      </c>
      <c r="R34">
        <f t="shared" si="8"/>
        <v>30</v>
      </c>
      <c r="S34" t="str">
        <f t="shared" si="3"/>
        <v>30/4/2027</v>
      </c>
      <c r="U34" t="s">
        <v>233</v>
      </c>
    </row>
    <row r="35" spans="1:21">
      <c r="A35" t="s">
        <v>234</v>
      </c>
      <c r="B35" t="s">
        <v>235</v>
      </c>
      <c r="D35">
        <v>4316</v>
      </c>
      <c r="E35" t="s">
        <v>211</v>
      </c>
      <c r="F35" t="s">
        <v>236</v>
      </c>
      <c r="G35" t="s">
        <v>237</v>
      </c>
      <c r="H35">
        <v>138</v>
      </c>
      <c r="K35" t="s">
        <v>238</v>
      </c>
      <c r="L35" s="20">
        <v>46478</v>
      </c>
      <c r="M35" s="20">
        <v>46507</v>
      </c>
      <c r="N35">
        <f t="shared" si="4"/>
        <v>1</v>
      </c>
      <c r="O35">
        <f t="shared" si="6"/>
        <v>5</v>
      </c>
      <c r="P35">
        <f t="shared" si="7"/>
        <v>2027</v>
      </c>
      <c r="Q35" t="str">
        <f t="shared" si="2"/>
        <v>1/5/2027</v>
      </c>
      <c r="R35">
        <f t="shared" si="8"/>
        <v>31</v>
      </c>
      <c r="S35" t="str">
        <f t="shared" si="3"/>
        <v>31/5/2027</v>
      </c>
      <c r="U35" t="s">
        <v>239</v>
      </c>
    </row>
    <row r="36" spans="1:21">
      <c r="A36" t="s">
        <v>240</v>
      </c>
      <c r="B36" t="s">
        <v>241</v>
      </c>
      <c r="D36">
        <v>4317</v>
      </c>
      <c r="E36" t="s">
        <v>211</v>
      </c>
      <c r="F36" t="s">
        <v>242</v>
      </c>
      <c r="G36" t="s">
        <v>243</v>
      </c>
      <c r="H36">
        <v>138</v>
      </c>
      <c r="K36" t="s">
        <v>244</v>
      </c>
      <c r="L36" s="20">
        <v>46508</v>
      </c>
      <c r="M36" s="20">
        <v>46538</v>
      </c>
      <c r="N36">
        <f t="shared" si="4"/>
        <v>1</v>
      </c>
      <c r="O36">
        <f t="shared" si="6"/>
        <v>6</v>
      </c>
      <c r="P36">
        <f t="shared" si="7"/>
        <v>2027</v>
      </c>
      <c r="Q36" t="str">
        <f t="shared" si="2"/>
        <v>1/6/2027</v>
      </c>
      <c r="R36">
        <f t="shared" si="8"/>
        <v>30</v>
      </c>
      <c r="S36" t="str">
        <f t="shared" si="3"/>
        <v>30/6/2027</v>
      </c>
      <c r="U36" t="s">
        <v>245</v>
      </c>
    </row>
    <row r="37" spans="1:21">
      <c r="A37" t="s">
        <v>246</v>
      </c>
      <c r="B37" t="s">
        <v>247</v>
      </c>
      <c r="D37">
        <v>4319</v>
      </c>
      <c r="E37" t="s">
        <v>211</v>
      </c>
      <c r="F37" t="s">
        <v>248</v>
      </c>
      <c r="G37" t="s">
        <v>249</v>
      </c>
      <c r="H37">
        <v>138</v>
      </c>
      <c r="K37" t="s">
        <v>250</v>
      </c>
      <c r="L37" s="20">
        <v>46539</v>
      </c>
      <c r="M37" s="20">
        <v>46568</v>
      </c>
      <c r="N37">
        <f t="shared" si="4"/>
        <v>1</v>
      </c>
      <c r="O37">
        <f t="shared" si="6"/>
        <v>7</v>
      </c>
      <c r="P37">
        <f t="shared" si="7"/>
        <v>2027</v>
      </c>
      <c r="Q37" t="str">
        <f t="shared" si="2"/>
        <v>1/7/2027</v>
      </c>
      <c r="R37">
        <f t="shared" si="8"/>
        <v>31</v>
      </c>
      <c r="S37" t="str">
        <f t="shared" si="3"/>
        <v>31/7/2027</v>
      </c>
      <c r="U37" t="s">
        <v>251</v>
      </c>
    </row>
    <row r="38" spans="1:21">
      <c r="A38" t="s">
        <v>252</v>
      </c>
      <c r="B38" t="s">
        <v>253</v>
      </c>
      <c r="D38">
        <v>4321</v>
      </c>
      <c r="E38" t="s">
        <v>211</v>
      </c>
      <c r="F38" t="s">
        <v>254</v>
      </c>
      <c r="G38" t="s">
        <v>255</v>
      </c>
      <c r="H38">
        <v>138</v>
      </c>
      <c r="K38" t="s">
        <v>256</v>
      </c>
      <c r="L38" s="20">
        <v>46569</v>
      </c>
      <c r="M38" s="20">
        <v>46599</v>
      </c>
      <c r="N38">
        <f t="shared" si="4"/>
        <v>1</v>
      </c>
      <c r="O38">
        <f t="shared" si="6"/>
        <v>8</v>
      </c>
      <c r="P38">
        <f t="shared" si="7"/>
        <v>2027</v>
      </c>
      <c r="Q38" t="str">
        <f t="shared" si="2"/>
        <v>1/8/2027</v>
      </c>
      <c r="R38">
        <f t="shared" si="8"/>
        <v>31</v>
      </c>
      <c r="S38" t="str">
        <f t="shared" si="3"/>
        <v>31/8/2027</v>
      </c>
      <c r="U38" t="s">
        <v>257</v>
      </c>
    </row>
    <row r="39" spans="1:21">
      <c r="A39" t="s">
        <v>258</v>
      </c>
      <c r="B39" t="s">
        <v>259</v>
      </c>
      <c r="D39">
        <v>4328</v>
      </c>
      <c r="E39" t="s">
        <v>211</v>
      </c>
      <c r="F39" t="s">
        <v>260</v>
      </c>
      <c r="G39" t="s">
        <v>261</v>
      </c>
      <c r="H39">
        <v>138</v>
      </c>
      <c r="K39" t="s">
        <v>262</v>
      </c>
      <c r="L39" s="20">
        <v>46600</v>
      </c>
      <c r="M39" s="20">
        <v>46630</v>
      </c>
      <c r="N39">
        <f t="shared" si="4"/>
        <v>1</v>
      </c>
      <c r="O39">
        <f t="shared" si="6"/>
        <v>9</v>
      </c>
      <c r="P39">
        <f t="shared" si="7"/>
        <v>2027</v>
      </c>
      <c r="Q39" t="str">
        <f t="shared" si="2"/>
        <v>1/9/2027</v>
      </c>
      <c r="R39">
        <f t="shared" si="8"/>
        <v>30</v>
      </c>
      <c r="S39" t="str">
        <f t="shared" si="3"/>
        <v>30/9/2027</v>
      </c>
      <c r="U39" t="s">
        <v>263</v>
      </c>
    </row>
    <row r="40" spans="1:21">
      <c r="A40" t="s">
        <v>264</v>
      </c>
      <c r="B40" t="s">
        <v>265</v>
      </c>
      <c r="D40">
        <v>4329</v>
      </c>
      <c r="E40" t="s">
        <v>211</v>
      </c>
      <c r="F40" t="s">
        <v>266</v>
      </c>
      <c r="G40" t="s">
        <v>267</v>
      </c>
      <c r="H40">
        <v>138</v>
      </c>
      <c r="K40" t="s">
        <v>268</v>
      </c>
      <c r="L40" s="20">
        <v>46631</v>
      </c>
      <c r="M40" s="20">
        <v>46660</v>
      </c>
      <c r="N40">
        <f t="shared" si="4"/>
        <v>1</v>
      </c>
      <c r="O40">
        <f t="shared" si="6"/>
        <v>10</v>
      </c>
      <c r="P40">
        <f t="shared" si="7"/>
        <v>2027</v>
      </c>
      <c r="Q40" t="str">
        <f t="shared" si="2"/>
        <v>1/10/2027</v>
      </c>
      <c r="R40">
        <f t="shared" si="8"/>
        <v>31</v>
      </c>
      <c r="S40" t="str">
        <f t="shared" si="3"/>
        <v>31/10/2027</v>
      </c>
      <c r="U40" t="s">
        <v>269</v>
      </c>
    </row>
    <row r="41" spans="1:21">
      <c r="A41" t="s">
        <v>270</v>
      </c>
      <c r="B41" t="s">
        <v>271</v>
      </c>
      <c r="D41">
        <v>4330</v>
      </c>
      <c r="E41" t="s">
        <v>211</v>
      </c>
      <c r="F41" t="s">
        <v>272</v>
      </c>
      <c r="G41" t="s">
        <v>273</v>
      </c>
      <c r="H41">
        <v>138</v>
      </c>
      <c r="K41" t="s">
        <v>274</v>
      </c>
      <c r="L41" s="20">
        <v>46661</v>
      </c>
      <c r="M41" s="20">
        <v>46691</v>
      </c>
      <c r="N41">
        <f t="shared" si="4"/>
        <v>1</v>
      </c>
      <c r="O41">
        <f t="shared" si="6"/>
        <v>11</v>
      </c>
      <c r="P41">
        <f t="shared" si="7"/>
        <v>2027</v>
      </c>
      <c r="Q41" t="str">
        <f t="shared" si="2"/>
        <v>1/11/2027</v>
      </c>
      <c r="R41">
        <f t="shared" si="8"/>
        <v>30</v>
      </c>
      <c r="S41" t="str">
        <f t="shared" si="3"/>
        <v>30/11/2027</v>
      </c>
      <c r="U41" t="s">
        <v>275</v>
      </c>
    </row>
    <row r="42" spans="1:21">
      <c r="A42" t="s">
        <v>276</v>
      </c>
      <c r="B42" t="s">
        <v>277</v>
      </c>
      <c r="D42">
        <v>4331</v>
      </c>
      <c r="E42" t="s">
        <v>211</v>
      </c>
      <c r="F42" t="s">
        <v>278</v>
      </c>
      <c r="G42" t="s">
        <v>279</v>
      </c>
      <c r="H42">
        <v>138</v>
      </c>
      <c r="K42" t="s">
        <v>280</v>
      </c>
      <c r="L42" s="20">
        <v>46692</v>
      </c>
      <c r="M42" s="20">
        <v>46721</v>
      </c>
      <c r="N42">
        <f t="shared" si="4"/>
        <v>1</v>
      </c>
      <c r="O42">
        <f t="shared" si="6"/>
        <v>12</v>
      </c>
      <c r="P42">
        <f t="shared" si="7"/>
        <v>2027</v>
      </c>
      <c r="Q42" t="str">
        <f t="shared" si="2"/>
        <v>1/12/2027</v>
      </c>
      <c r="R42">
        <f t="shared" si="8"/>
        <v>31</v>
      </c>
      <c r="S42" t="str">
        <f t="shared" si="3"/>
        <v>31/12/2027</v>
      </c>
      <c r="U42" t="s">
        <v>281</v>
      </c>
    </row>
    <row r="43" spans="1:21">
      <c r="A43" t="s">
        <v>282</v>
      </c>
      <c r="B43" t="s">
        <v>283</v>
      </c>
      <c r="D43">
        <v>4333</v>
      </c>
      <c r="E43" t="s">
        <v>211</v>
      </c>
      <c r="F43" t="s">
        <v>284</v>
      </c>
      <c r="G43" t="s">
        <v>285</v>
      </c>
      <c r="H43">
        <v>138</v>
      </c>
      <c r="K43" t="s">
        <v>286</v>
      </c>
      <c r="L43" s="20">
        <v>46722</v>
      </c>
      <c r="M43" s="20">
        <v>46752</v>
      </c>
      <c r="N43">
        <f t="shared" si="4"/>
        <v>1</v>
      </c>
      <c r="O43">
        <f t="shared" si="6"/>
        <v>1</v>
      </c>
      <c r="P43">
        <f t="shared" si="7"/>
        <v>2028</v>
      </c>
      <c r="Q43" t="str">
        <f t="shared" si="2"/>
        <v>1/1/2028</v>
      </c>
      <c r="R43">
        <f t="shared" si="8"/>
        <v>30</v>
      </c>
      <c r="S43" t="str">
        <f t="shared" si="3"/>
        <v>30/1/2028</v>
      </c>
      <c r="U43" t="s">
        <v>287</v>
      </c>
    </row>
    <row r="44" spans="1:21">
      <c r="A44" t="s">
        <v>288</v>
      </c>
      <c r="B44" t="s">
        <v>289</v>
      </c>
      <c r="D44">
        <v>4336</v>
      </c>
      <c r="E44" t="s">
        <v>211</v>
      </c>
      <c r="F44" t="s">
        <v>290</v>
      </c>
      <c r="G44" t="s">
        <v>291</v>
      </c>
      <c r="H44">
        <v>138</v>
      </c>
      <c r="K44" t="s">
        <v>292</v>
      </c>
      <c r="L44" s="20">
        <v>46753</v>
      </c>
      <c r="M44" s="20">
        <v>46782</v>
      </c>
      <c r="N44">
        <f t="shared" si="4"/>
        <v>1</v>
      </c>
      <c r="O44">
        <f t="shared" si="6"/>
        <v>2</v>
      </c>
      <c r="P44">
        <f t="shared" si="7"/>
        <v>2028</v>
      </c>
      <c r="Q44" t="str">
        <f t="shared" si="2"/>
        <v>1/2/2028</v>
      </c>
      <c r="R44">
        <v>29</v>
      </c>
      <c r="S44" t="str">
        <f t="shared" si="3"/>
        <v>29/2/2028</v>
      </c>
      <c r="U44" t="s">
        <v>293</v>
      </c>
    </row>
    <row r="45" spans="1:21">
      <c r="A45" t="s">
        <v>294</v>
      </c>
      <c r="B45" t="s">
        <v>295</v>
      </c>
      <c r="D45">
        <v>4341</v>
      </c>
      <c r="E45" t="s">
        <v>211</v>
      </c>
      <c r="F45" t="s">
        <v>296</v>
      </c>
      <c r="G45" t="s">
        <v>297</v>
      </c>
      <c r="H45">
        <v>138</v>
      </c>
      <c r="K45" t="s">
        <v>298</v>
      </c>
      <c r="L45" s="20">
        <v>46784</v>
      </c>
      <c r="M45" s="20">
        <v>46812</v>
      </c>
      <c r="N45">
        <f t="shared" si="4"/>
        <v>1</v>
      </c>
      <c r="O45">
        <f t="shared" si="6"/>
        <v>3</v>
      </c>
      <c r="P45">
        <f t="shared" si="7"/>
        <v>2028</v>
      </c>
      <c r="Q45" t="str">
        <f t="shared" si="2"/>
        <v>1/3/2028</v>
      </c>
      <c r="R45">
        <f t="shared" si="8"/>
        <v>31</v>
      </c>
      <c r="S45" t="str">
        <f t="shared" si="3"/>
        <v>31/3/2028</v>
      </c>
      <c r="U45" t="s">
        <v>299</v>
      </c>
    </row>
    <row r="46" spans="1:21">
      <c r="A46" t="s">
        <v>300</v>
      </c>
      <c r="B46" t="s">
        <v>301</v>
      </c>
      <c r="D46">
        <v>4342</v>
      </c>
      <c r="E46" t="s">
        <v>211</v>
      </c>
      <c r="F46" t="s">
        <v>302</v>
      </c>
      <c r="G46" t="s">
        <v>303</v>
      </c>
      <c r="H46">
        <v>138</v>
      </c>
      <c r="K46" t="s">
        <v>304</v>
      </c>
      <c r="L46" s="20">
        <v>46813</v>
      </c>
      <c r="M46" s="20">
        <v>46843</v>
      </c>
      <c r="N46">
        <f t="shared" si="4"/>
        <v>1</v>
      </c>
      <c r="O46">
        <f t="shared" si="6"/>
        <v>4</v>
      </c>
      <c r="P46">
        <f t="shared" si="7"/>
        <v>2028</v>
      </c>
      <c r="Q46" t="str">
        <f t="shared" si="2"/>
        <v>1/4/2028</v>
      </c>
      <c r="R46">
        <f t="shared" si="8"/>
        <v>30</v>
      </c>
      <c r="S46" t="str">
        <f t="shared" si="3"/>
        <v>30/4/2028</v>
      </c>
      <c r="U46" t="s">
        <v>305</v>
      </c>
    </row>
    <row r="47" spans="1:21">
      <c r="A47" t="s">
        <v>306</v>
      </c>
      <c r="B47" t="s">
        <v>307</v>
      </c>
      <c r="D47">
        <v>4354</v>
      </c>
      <c r="E47" t="s">
        <v>211</v>
      </c>
      <c r="F47" t="s">
        <v>308</v>
      </c>
      <c r="G47" t="s">
        <v>309</v>
      </c>
      <c r="H47">
        <v>138</v>
      </c>
      <c r="K47" t="s">
        <v>310</v>
      </c>
      <c r="L47" s="20">
        <v>46844</v>
      </c>
      <c r="M47" s="20">
        <v>46873</v>
      </c>
      <c r="N47">
        <f t="shared" si="4"/>
        <v>1</v>
      </c>
      <c r="O47">
        <f t="shared" si="6"/>
        <v>5</v>
      </c>
      <c r="P47">
        <f t="shared" si="7"/>
        <v>2028</v>
      </c>
      <c r="Q47" t="str">
        <f t="shared" si="2"/>
        <v>1/5/2028</v>
      </c>
      <c r="R47">
        <f t="shared" si="8"/>
        <v>31</v>
      </c>
      <c r="S47" t="str">
        <f t="shared" si="3"/>
        <v>31/5/2028</v>
      </c>
      <c r="U47" t="s">
        <v>311</v>
      </c>
    </row>
    <row r="48" spans="1:21">
      <c r="A48" t="s">
        <v>312</v>
      </c>
      <c r="B48" t="s">
        <v>313</v>
      </c>
      <c r="D48">
        <v>4357</v>
      </c>
      <c r="E48" t="s">
        <v>211</v>
      </c>
      <c r="F48" t="s">
        <v>314</v>
      </c>
      <c r="G48" t="s">
        <v>315</v>
      </c>
      <c r="H48">
        <v>138</v>
      </c>
      <c r="K48" t="s">
        <v>316</v>
      </c>
      <c r="L48" s="20">
        <v>46874</v>
      </c>
      <c r="M48" s="20">
        <v>46904</v>
      </c>
      <c r="N48">
        <f t="shared" si="4"/>
        <v>1</v>
      </c>
      <c r="O48">
        <f t="shared" si="6"/>
        <v>6</v>
      </c>
      <c r="P48">
        <f t="shared" si="7"/>
        <v>2028</v>
      </c>
      <c r="Q48" t="str">
        <f t="shared" si="2"/>
        <v>1/6/2028</v>
      </c>
      <c r="R48">
        <f t="shared" si="8"/>
        <v>30</v>
      </c>
      <c r="S48" t="str">
        <f t="shared" si="3"/>
        <v>30/6/2028</v>
      </c>
      <c r="U48" t="s">
        <v>317</v>
      </c>
    </row>
    <row r="49" spans="1:21">
      <c r="A49" t="s">
        <v>318</v>
      </c>
      <c r="B49" t="s">
        <v>319</v>
      </c>
      <c r="D49">
        <v>4359</v>
      </c>
      <c r="E49" t="s">
        <v>211</v>
      </c>
      <c r="F49" t="s">
        <v>320</v>
      </c>
      <c r="G49" t="s">
        <v>321</v>
      </c>
      <c r="H49">
        <v>138</v>
      </c>
      <c r="K49" t="s">
        <v>322</v>
      </c>
      <c r="L49" s="20">
        <v>46905</v>
      </c>
      <c r="M49" s="20">
        <v>46934</v>
      </c>
      <c r="N49">
        <f t="shared" si="4"/>
        <v>1</v>
      </c>
      <c r="O49">
        <f t="shared" si="6"/>
        <v>7</v>
      </c>
      <c r="P49">
        <f t="shared" si="7"/>
        <v>2028</v>
      </c>
      <c r="Q49" t="str">
        <f t="shared" si="2"/>
        <v>1/7/2028</v>
      </c>
      <c r="R49">
        <f t="shared" si="8"/>
        <v>31</v>
      </c>
      <c r="S49" t="str">
        <f t="shared" si="3"/>
        <v>31/7/2028</v>
      </c>
      <c r="U49" t="s">
        <v>323</v>
      </c>
    </row>
    <row r="50" spans="1:21">
      <c r="A50" t="s">
        <v>324</v>
      </c>
      <c r="B50" t="s">
        <v>325</v>
      </c>
      <c r="D50">
        <v>4392</v>
      </c>
      <c r="E50" t="s">
        <v>211</v>
      </c>
      <c r="F50" t="s">
        <v>326</v>
      </c>
      <c r="G50" t="s">
        <v>327</v>
      </c>
      <c r="H50">
        <v>138</v>
      </c>
      <c r="K50" t="s">
        <v>328</v>
      </c>
      <c r="L50" s="20">
        <v>46935</v>
      </c>
      <c r="M50" s="20">
        <v>46965</v>
      </c>
      <c r="N50">
        <f t="shared" si="4"/>
        <v>1</v>
      </c>
      <c r="O50">
        <f t="shared" si="6"/>
        <v>8</v>
      </c>
      <c r="P50">
        <f t="shared" si="7"/>
        <v>2028</v>
      </c>
      <c r="Q50" t="str">
        <f t="shared" si="2"/>
        <v>1/8/2028</v>
      </c>
      <c r="R50">
        <f t="shared" si="8"/>
        <v>31</v>
      </c>
      <c r="S50" t="str">
        <f t="shared" si="3"/>
        <v>31/8/2028</v>
      </c>
      <c r="U50" t="s">
        <v>329</v>
      </c>
    </row>
    <row r="51" spans="1:21">
      <c r="A51" t="s">
        <v>330</v>
      </c>
      <c r="B51" t="s">
        <v>331</v>
      </c>
      <c r="D51">
        <v>4402</v>
      </c>
      <c r="E51" t="s">
        <v>211</v>
      </c>
      <c r="F51" t="s">
        <v>332</v>
      </c>
      <c r="G51" t="s">
        <v>333</v>
      </c>
      <c r="H51">
        <v>230</v>
      </c>
      <c r="K51" t="s">
        <v>334</v>
      </c>
      <c r="L51" s="20">
        <v>46966</v>
      </c>
      <c r="M51" s="20">
        <v>46996</v>
      </c>
      <c r="N51">
        <f t="shared" si="4"/>
        <v>1</v>
      </c>
      <c r="O51">
        <f t="shared" si="6"/>
        <v>9</v>
      </c>
      <c r="P51">
        <f t="shared" si="7"/>
        <v>2028</v>
      </c>
      <c r="Q51" t="str">
        <f t="shared" si="2"/>
        <v>1/9/2028</v>
      </c>
      <c r="R51">
        <f t="shared" si="8"/>
        <v>30</v>
      </c>
      <c r="S51" t="str">
        <f t="shared" si="3"/>
        <v>30/9/2028</v>
      </c>
      <c r="U51" t="s">
        <v>335</v>
      </c>
    </row>
    <row r="52" spans="1:21">
      <c r="A52" t="s">
        <v>336</v>
      </c>
      <c r="B52" t="s">
        <v>337</v>
      </c>
      <c r="D52">
        <v>4403</v>
      </c>
      <c r="E52" t="s">
        <v>211</v>
      </c>
      <c r="F52" t="s">
        <v>236</v>
      </c>
      <c r="G52" t="s">
        <v>338</v>
      </c>
      <c r="H52">
        <v>230</v>
      </c>
      <c r="K52" t="s">
        <v>339</v>
      </c>
      <c r="L52" s="20">
        <v>46997</v>
      </c>
      <c r="M52" s="20">
        <v>47026</v>
      </c>
      <c r="N52">
        <f t="shared" si="4"/>
        <v>1</v>
      </c>
      <c r="O52">
        <f t="shared" si="6"/>
        <v>10</v>
      </c>
      <c r="P52">
        <f t="shared" si="7"/>
        <v>2028</v>
      </c>
      <c r="Q52" t="str">
        <f t="shared" si="2"/>
        <v>1/10/2028</v>
      </c>
      <c r="R52">
        <f t="shared" si="8"/>
        <v>31</v>
      </c>
      <c r="S52" t="str">
        <f t="shared" si="3"/>
        <v>31/10/2028</v>
      </c>
      <c r="U52" t="s">
        <v>340</v>
      </c>
    </row>
    <row r="53" spans="1:21">
      <c r="A53" t="s">
        <v>341</v>
      </c>
      <c r="B53" t="s">
        <v>342</v>
      </c>
      <c r="D53">
        <v>4404</v>
      </c>
      <c r="E53" t="s">
        <v>211</v>
      </c>
      <c r="F53" t="s">
        <v>248</v>
      </c>
      <c r="G53" t="s">
        <v>343</v>
      </c>
      <c r="H53">
        <v>230</v>
      </c>
      <c r="K53" t="s">
        <v>344</v>
      </c>
      <c r="L53" s="20">
        <v>47027</v>
      </c>
      <c r="M53" s="20">
        <v>47057</v>
      </c>
      <c r="N53">
        <f t="shared" si="4"/>
        <v>1</v>
      </c>
      <c r="O53">
        <f t="shared" si="6"/>
        <v>11</v>
      </c>
      <c r="P53">
        <f t="shared" si="7"/>
        <v>2028</v>
      </c>
      <c r="Q53" t="str">
        <f t="shared" si="2"/>
        <v>1/11/2028</v>
      </c>
      <c r="R53">
        <f t="shared" si="8"/>
        <v>30</v>
      </c>
      <c r="S53" t="str">
        <f t="shared" si="3"/>
        <v>30/11/2028</v>
      </c>
      <c r="U53" t="s">
        <v>345</v>
      </c>
    </row>
    <row r="54" spans="1:21">
      <c r="A54" t="s">
        <v>346</v>
      </c>
      <c r="B54" t="s">
        <v>347</v>
      </c>
      <c r="D54">
        <v>4406</v>
      </c>
      <c r="E54" t="s">
        <v>211</v>
      </c>
      <c r="F54" t="s">
        <v>348</v>
      </c>
      <c r="G54" t="s">
        <v>349</v>
      </c>
      <c r="H54">
        <v>230</v>
      </c>
      <c r="K54" t="s">
        <v>350</v>
      </c>
      <c r="L54" s="20">
        <v>47058</v>
      </c>
      <c r="M54" s="20">
        <v>47087</v>
      </c>
      <c r="N54">
        <f t="shared" si="4"/>
        <v>1</v>
      </c>
      <c r="O54">
        <f t="shared" si="6"/>
        <v>12</v>
      </c>
      <c r="P54">
        <f t="shared" si="7"/>
        <v>2028</v>
      </c>
      <c r="Q54" t="str">
        <f t="shared" si="2"/>
        <v>1/12/2028</v>
      </c>
      <c r="R54">
        <f t="shared" si="8"/>
        <v>31</v>
      </c>
      <c r="S54" t="str">
        <f t="shared" si="3"/>
        <v>31/12/2028</v>
      </c>
      <c r="U54" t="s">
        <v>351</v>
      </c>
    </row>
    <row r="55" spans="1:21">
      <c r="A55" t="s">
        <v>352</v>
      </c>
      <c r="B55" t="s">
        <v>353</v>
      </c>
      <c r="D55">
        <v>4410</v>
      </c>
      <c r="E55" t="s">
        <v>211</v>
      </c>
      <c r="F55" t="s">
        <v>354</v>
      </c>
      <c r="G55" t="s">
        <v>355</v>
      </c>
      <c r="H55">
        <v>230</v>
      </c>
      <c r="K55" t="s">
        <v>356</v>
      </c>
      <c r="L55" s="20">
        <v>47088</v>
      </c>
      <c r="M55" s="20">
        <v>47118</v>
      </c>
      <c r="N55">
        <f t="shared" si="4"/>
        <v>1</v>
      </c>
      <c r="O55">
        <f t="shared" si="6"/>
        <v>1</v>
      </c>
      <c r="P55">
        <f t="shared" si="7"/>
        <v>2029</v>
      </c>
      <c r="Q55" t="str">
        <f t="shared" si="2"/>
        <v>1/1/2029</v>
      </c>
      <c r="R55">
        <f t="shared" si="8"/>
        <v>31</v>
      </c>
      <c r="S55" t="str">
        <f t="shared" si="3"/>
        <v>31/1/2029</v>
      </c>
      <c r="U55" t="s">
        <v>357</v>
      </c>
    </row>
    <row r="56" spans="1:21">
      <c r="A56" t="s">
        <v>358</v>
      </c>
      <c r="B56" t="s">
        <v>359</v>
      </c>
      <c r="D56">
        <v>4419</v>
      </c>
      <c r="E56" t="s">
        <v>211</v>
      </c>
      <c r="F56" t="s">
        <v>326</v>
      </c>
      <c r="G56" t="s">
        <v>360</v>
      </c>
      <c r="H56">
        <v>230</v>
      </c>
      <c r="K56" t="s">
        <v>361</v>
      </c>
      <c r="L56" s="20">
        <v>47119</v>
      </c>
      <c r="M56" s="20">
        <v>47149</v>
      </c>
      <c r="N56">
        <f t="shared" si="4"/>
        <v>1</v>
      </c>
      <c r="O56">
        <f t="shared" si="6"/>
        <v>2</v>
      </c>
      <c r="P56">
        <f t="shared" si="7"/>
        <v>2029</v>
      </c>
      <c r="Q56" t="str">
        <f t="shared" si="2"/>
        <v>1/2/2029</v>
      </c>
      <c r="R56">
        <f t="shared" si="8"/>
        <v>28</v>
      </c>
      <c r="S56" t="str">
        <f t="shared" si="3"/>
        <v>28/2/2029</v>
      </c>
      <c r="U56" t="s">
        <v>362</v>
      </c>
    </row>
    <row r="57" spans="1:21">
      <c r="A57" t="s">
        <v>363</v>
      </c>
      <c r="B57" t="s">
        <v>364</v>
      </c>
      <c r="D57">
        <v>4750</v>
      </c>
      <c r="E57" t="s">
        <v>211</v>
      </c>
      <c r="F57" t="s">
        <v>365</v>
      </c>
      <c r="G57" t="s">
        <v>366</v>
      </c>
      <c r="H57">
        <v>230</v>
      </c>
      <c r="K57" t="s">
        <v>367</v>
      </c>
      <c r="L57" s="20">
        <v>47150</v>
      </c>
      <c r="M57" s="20">
        <v>47177</v>
      </c>
      <c r="N57">
        <f t="shared" si="4"/>
        <v>1</v>
      </c>
      <c r="O57">
        <f t="shared" si="6"/>
        <v>3</v>
      </c>
      <c r="P57">
        <f t="shared" si="7"/>
        <v>2029</v>
      </c>
      <c r="Q57" t="str">
        <f t="shared" si="2"/>
        <v>1/3/2029</v>
      </c>
      <c r="R57">
        <f t="shared" si="8"/>
        <v>31</v>
      </c>
      <c r="S57" t="str">
        <f t="shared" si="3"/>
        <v>31/3/2029</v>
      </c>
      <c r="U57" t="s">
        <v>368</v>
      </c>
    </row>
    <row r="58" spans="1:21">
      <c r="A58" t="s">
        <v>369</v>
      </c>
      <c r="B58" t="s">
        <v>370</v>
      </c>
      <c r="D58">
        <v>4800</v>
      </c>
      <c r="E58" t="s">
        <v>211</v>
      </c>
      <c r="F58" t="s">
        <v>371</v>
      </c>
      <c r="G58" t="s">
        <v>73</v>
      </c>
      <c r="H58">
        <v>230</v>
      </c>
      <c r="K58" t="s">
        <v>372</v>
      </c>
      <c r="L58" s="20">
        <v>47178</v>
      </c>
      <c r="M58" s="20">
        <v>47208</v>
      </c>
      <c r="N58">
        <f t="shared" si="4"/>
        <v>1</v>
      </c>
      <c r="O58">
        <f t="shared" si="6"/>
        <v>4</v>
      </c>
      <c r="P58">
        <f t="shared" si="7"/>
        <v>2029</v>
      </c>
      <c r="Q58" t="str">
        <f t="shared" si="2"/>
        <v>1/4/2029</v>
      </c>
      <c r="R58">
        <f t="shared" si="8"/>
        <v>30</v>
      </c>
      <c r="S58" t="str">
        <f t="shared" si="3"/>
        <v>30/4/2029</v>
      </c>
      <c r="U58" t="s">
        <v>373</v>
      </c>
    </row>
    <row r="59" spans="1:21">
      <c r="A59" t="s">
        <v>374</v>
      </c>
      <c r="B59" t="s">
        <v>375</v>
      </c>
      <c r="D59">
        <v>4803</v>
      </c>
      <c r="E59" t="s">
        <v>211</v>
      </c>
      <c r="F59" t="s">
        <v>376</v>
      </c>
      <c r="G59" t="s">
        <v>377</v>
      </c>
      <c r="H59">
        <v>230</v>
      </c>
      <c r="K59" t="s">
        <v>378</v>
      </c>
      <c r="L59" s="20">
        <v>47209</v>
      </c>
      <c r="M59" s="20">
        <v>47238</v>
      </c>
      <c r="N59">
        <f t="shared" si="4"/>
        <v>1</v>
      </c>
      <c r="O59">
        <f t="shared" si="6"/>
        <v>5</v>
      </c>
      <c r="P59">
        <f t="shared" si="7"/>
        <v>2029</v>
      </c>
      <c r="Q59" t="str">
        <f t="shared" si="2"/>
        <v>1/5/2029</v>
      </c>
      <c r="R59">
        <f t="shared" si="8"/>
        <v>31</v>
      </c>
      <c r="S59" t="str">
        <f t="shared" si="3"/>
        <v>31/5/2029</v>
      </c>
      <c r="U59" t="s">
        <v>379</v>
      </c>
    </row>
    <row r="60" spans="1:21">
      <c r="A60" t="s">
        <v>380</v>
      </c>
      <c r="B60" t="s">
        <v>381</v>
      </c>
      <c r="D60">
        <v>4827</v>
      </c>
      <c r="E60" t="s">
        <v>211</v>
      </c>
      <c r="F60" t="s">
        <v>371</v>
      </c>
      <c r="G60" t="s">
        <v>382</v>
      </c>
      <c r="H60">
        <v>138</v>
      </c>
      <c r="K60" t="s">
        <v>383</v>
      </c>
      <c r="L60" s="20">
        <v>47239</v>
      </c>
      <c r="M60" s="20">
        <v>47269</v>
      </c>
      <c r="N60">
        <f t="shared" si="4"/>
        <v>1</v>
      </c>
      <c r="O60">
        <f t="shared" si="6"/>
        <v>6</v>
      </c>
      <c r="P60">
        <f t="shared" si="7"/>
        <v>2029</v>
      </c>
      <c r="Q60" t="str">
        <f t="shared" si="2"/>
        <v>1/6/2029</v>
      </c>
      <c r="R60">
        <f t="shared" si="8"/>
        <v>30</v>
      </c>
      <c r="S60" t="str">
        <f t="shared" si="3"/>
        <v>30/6/2029</v>
      </c>
      <c r="U60" t="s">
        <v>384</v>
      </c>
    </row>
    <row r="61" spans="1:21">
      <c r="A61" t="s">
        <v>385</v>
      </c>
      <c r="B61" t="s">
        <v>386</v>
      </c>
      <c r="D61">
        <v>4832</v>
      </c>
      <c r="E61" t="s">
        <v>211</v>
      </c>
      <c r="F61" t="s">
        <v>387</v>
      </c>
      <c r="G61" t="s">
        <v>388</v>
      </c>
      <c r="H61">
        <v>230</v>
      </c>
      <c r="K61" t="s">
        <v>389</v>
      </c>
      <c r="L61" s="20">
        <v>47270</v>
      </c>
      <c r="M61" s="20">
        <v>47299</v>
      </c>
      <c r="N61">
        <f t="shared" si="4"/>
        <v>1</v>
      </c>
      <c r="O61">
        <f t="shared" si="6"/>
        <v>7</v>
      </c>
      <c r="P61">
        <f t="shared" si="7"/>
        <v>2029</v>
      </c>
      <c r="Q61" t="str">
        <f t="shared" si="2"/>
        <v>1/7/2029</v>
      </c>
      <c r="R61">
        <f t="shared" si="8"/>
        <v>31</v>
      </c>
      <c r="S61" t="str">
        <f t="shared" si="3"/>
        <v>31/7/2029</v>
      </c>
      <c r="U61" t="s">
        <v>390</v>
      </c>
    </row>
    <row r="62" spans="1:21">
      <c r="A62" t="s">
        <v>391</v>
      </c>
      <c r="B62" t="s">
        <v>392</v>
      </c>
      <c r="D62">
        <v>6002</v>
      </c>
      <c r="E62" t="s">
        <v>393</v>
      </c>
      <c r="F62" t="s">
        <v>394</v>
      </c>
      <c r="G62" t="s">
        <v>395</v>
      </c>
      <c r="H62">
        <v>115</v>
      </c>
      <c r="K62" t="s">
        <v>396</v>
      </c>
      <c r="L62" s="20">
        <v>47300</v>
      </c>
      <c r="M62" s="20">
        <v>47330</v>
      </c>
      <c r="N62">
        <f t="shared" si="4"/>
        <v>1</v>
      </c>
      <c r="O62">
        <f t="shared" si="6"/>
        <v>8</v>
      </c>
      <c r="P62">
        <f t="shared" si="7"/>
        <v>2029</v>
      </c>
      <c r="Q62" t="str">
        <f t="shared" si="2"/>
        <v>1/8/2029</v>
      </c>
      <c r="R62">
        <f t="shared" si="8"/>
        <v>31</v>
      </c>
      <c r="S62" t="str">
        <f t="shared" si="3"/>
        <v>31/8/2029</v>
      </c>
      <c r="U62" t="s">
        <v>397</v>
      </c>
    </row>
    <row r="63" spans="1:21">
      <c r="A63" t="s">
        <v>398</v>
      </c>
      <c r="B63" t="s">
        <v>399</v>
      </c>
      <c r="D63">
        <v>6003</v>
      </c>
      <c r="E63" t="s">
        <v>393</v>
      </c>
      <c r="F63" t="s">
        <v>400</v>
      </c>
      <c r="G63" t="s">
        <v>401</v>
      </c>
      <c r="H63">
        <v>230</v>
      </c>
      <c r="K63" t="s">
        <v>402</v>
      </c>
      <c r="L63" s="20">
        <v>47331</v>
      </c>
      <c r="M63" s="20">
        <v>47361</v>
      </c>
      <c r="N63">
        <f t="shared" si="4"/>
        <v>1</v>
      </c>
      <c r="O63">
        <f t="shared" si="6"/>
        <v>9</v>
      </c>
      <c r="P63">
        <f t="shared" si="7"/>
        <v>2029</v>
      </c>
      <c r="Q63" t="str">
        <f t="shared" si="2"/>
        <v>1/9/2029</v>
      </c>
      <c r="R63">
        <f t="shared" si="8"/>
        <v>30</v>
      </c>
      <c r="S63" t="str">
        <f t="shared" si="3"/>
        <v>30/9/2029</v>
      </c>
      <c r="U63" t="s">
        <v>403</v>
      </c>
    </row>
    <row r="64" spans="1:21">
      <c r="A64" t="s">
        <v>404</v>
      </c>
      <c r="B64" t="s">
        <v>405</v>
      </c>
      <c r="D64">
        <v>6005</v>
      </c>
      <c r="E64" t="s">
        <v>393</v>
      </c>
      <c r="F64" t="s">
        <v>406</v>
      </c>
      <c r="G64" t="s">
        <v>407</v>
      </c>
      <c r="H64">
        <v>230</v>
      </c>
      <c r="K64" t="s">
        <v>408</v>
      </c>
      <c r="L64" s="20">
        <v>47362</v>
      </c>
      <c r="M64" s="20">
        <v>47391</v>
      </c>
      <c r="N64">
        <f t="shared" si="4"/>
        <v>1</v>
      </c>
      <c r="O64">
        <f t="shared" si="6"/>
        <v>10</v>
      </c>
      <c r="P64">
        <f t="shared" si="7"/>
        <v>2029</v>
      </c>
      <c r="Q64" t="str">
        <f t="shared" si="2"/>
        <v>1/10/2029</v>
      </c>
      <c r="R64">
        <f t="shared" si="8"/>
        <v>31</v>
      </c>
      <c r="S64" t="str">
        <f t="shared" si="3"/>
        <v>31/10/2029</v>
      </c>
      <c r="U64" t="s">
        <v>409</v>
      </c>
    </row>
    <row r="65" spans="1:21">
      <c r="A65" t="s">
        <v>410</v>
      </c>
      <c r="B65" t="s">
        <v>411</v>
      </c>
      <c r="D65">
        <v>6008</v>
      </c>
      <c r="E65" t="s">
        <v>393</v>
      </c>
      <c r="F65" t="s">
        <v>412</v>
      </c>
      <c r="G65" t="s">
        <v>413</v>
      </c>
      <c r="H65">
        <v>230</v>
      </c>
      <c r="K65" t="s">
        <v>414</v>
      </c>
      <c r="L65" s="20">
        <v>47392</v>
      </c>
      <c r="M65" s="20">
        <v>47422</v>
      </c>
      <c r="N65">
        <f t="shared" si="4"/>
        <v>1</v>
      </c>
      <c r="O65">
        <f t="shared" si="6"/>
        <v>11</v>
      </c>
      <c r="P65">
        <f t="shared" si="7"/>
        <v>2029</v>
      </c>
      <c r="Q65" t="str">
        <f t="shared" si="2"/>
        <v>1/11/2029</v>
      </c>
      <c r="R65">
        <f t="shared" si="8"/>
        <v>30</v>
      </c>
      <c r="S65" t="str">
        <f t="shared" si="3"/>
        <v>30/11/2029</v>
      </c>
      <c r="U65" t="s">
        <v>415</v>
      </c>
    </row>
    <row r="66" spans="1:21">
      <c r="A66" t="s">
        <v>416</v>
      </c>
      <c r="B66" t="s">
        <v>417</v>
      </c>
      <c r="D66">
        <v>6011</v>
      </c>
      <c r="E66" t="s">
        <v>393</v>
      </c>
      <c r="F66" t="s">
        <v>418</v>
      </c>
      <c r="G66" t="s">
        <v>419</v>
      </c>
      <c r="H66">
        <v>230</v>
      </c>
      <c r="K66" t="s">
        <v>420</v>
      </c>
      <c r="L66" s="20">
        <v>47423</v>
      </c>
      <c r="M66" s="20">
        <v>47452</v>
      </c>
      <c r="N66">
        <f t="shared" si="4"/>
        <v>1</v>
      </c>
      <c r="O66">
        <f t="shared" si="6"/>
        <v>12</v>
      </c>
      <c r="P66">
        <f t="shared" si="7"/>
        <v>2029</v>
      </c>
      <c r="Q66" t="str">
        <f t="shared" si="2"/>
        <v>1/12/2029</v>
      </c>
      <c r="R66">
        <f t="shared" si="8"/>
        <v>31</v>
      </c>
      <c r="S66" t="str">
        <f t="shared" si="3"/>
        <v>31/12/2029</v>
      </c>
      <c r="U66" t="s">
        <v>421</v>
      </c>
    </row>
    <row r="67" spans="1:21">
      <c r="A67" t="s">
        <v>422</v>
      </c>
      <c r="B67" t="s">
        <v>423</v>
      </c>
      <c r="D67">
        <v>6014</v>
      </c>
      <c r="E67" t="s">
        <v>393</v>
      </c>
      <c r="F67" t="s">
        <v>424</v>
      </c>
      <c r="G67" t="s">
        <v>425</v>
      </c>
      <c r="H67">
        <v>230</v>
      </c>
      <c r="K67" t="s">
        <v>426</v>
      </c>
      <c r="L67" s="20">
        <v>47453</v>
      </c>
      <c r="M67" s="20">
        <v>47483</v>
      </c>
    </row>
    <row r="68" spans="1:21">
      <c r="A68" t="s">
        <v>427</v>
      </c>
      <c r="B68" t="s">
        <v>428</v>
      </c>
      <c r="D68">
        <v>6018</v>
      </c>
      <c r="E68" t="s">
        <v>393</v>
      </c>
      <c r="F68" t="s">
        <v>429</v>
      </c>
      <c r="G68" t="s">
        <v>430</v>
      </c>
      <c r="H68">
        <v>115</v>
      </c>
    </row>
    <row r="69" spans="1:21">
      <c r="A69" t="s">
        <v>431</v>
      </c>
      <c r="B69" t="s">
        <v>432</v>
      </c>
      <c r="D69">
        <v>6059</v>
      </c>
      <c r="E69" t="s">
        <v>393</v>
      </c>
      <c r="F69" t="s">
        <v>433</v>
      </c>
      <c r="G69" t="s">
        <v>434</v>
      </c>
      <c r="H69">
        <v>115</v>
      </c>
    </row>
    <row r="70" spans="1:21">
      <c r="A70" t="s">
        <v>435</v>
      </c>
      <c r="B70" t="s">
        <v>436</v>
      </c>
      <c r="D70">
        <v>6096</v>
      </c>
      <c r="E70" t="s">
        <v>393</v>
      </c>
      <c r="F70" t="s">
        <v>437</v>
      </c>
      <c r="G70" t="s">
        <v>438</v>
      </c>
      <c r="H70">
        <v>230</v>
      </c>
    </row>
    <row r="71" spans="1:21">
      <c r="A71" t="s">
        <v>439</v>
      </c>
      <c r="B71" t="s">
        <v>440</v>
      </c>
      <c r="D71">
        <v>6170</v>
      </c>
      <c r="E71" t="s">
        <v>393</v>
      </c>
      <c r="F71" t="s">
        <v>441</v>
      </c>
      <c r="G71" t="s">
        <v>442</v>
      </c>
      <c r="H71">
        <v>115</v>
      </c>
    </row>
    <row r="72" spans="1:21">
      <c r="A72" t="s">
        <v>443</v>
      </c>
      <c r="B72" t="s">
        <v>444</v>
      </c>
      <c r="D72">
        <v>6171</v>
      </c>
      <c r="E72" t="s">
        <v>393</v>
      </c>
      <c r="F72" t="s">
        <v>445</v>
      </c>
      <c r="G72" t="s">
        <v>446</v>
      </c>
      <c r="H72">
        <v>230</v>
      </c>
    </row>
    <row r="73" spans="1:21">
      <c r="A73" t="s">
        <v>447</v>
      </c>
      <c r="B73" t="s">
        <v>448</v>
      </c>
      <c r="D73">
        <v>6240</v>
      </c>
      <c r="E73" t="s">
        <v>393</v>
      </c>
      <c r="F73" t="s">
        <v>449</v>
      </c>
      <c r="G73" t="s">
        <v>450</v>
      </c>
      <c r="H73">
        <v>230</v>
      </c>
    </row>
    <row r="74" spans="1:21">
      <c r="A74" t="s">
        <v>451</v>
      </c>
      <c r="B74" t="s">
        <v>452</v>
      </c>
      <c r="D74">
        <v>6260</v>
      </c>
      <c r="E74" t="s">
        <v>393</v>
      </c>
      <c r="F74" t="s">
        <v>453</v>
      </c>
      <c r="G74" t="s">
        <v>454</v>
      </c>
      <c r="H74">
        <v>230</v>
      </c>
    </row>
    <row r="75" spans="1:21">
      <c r="A75" t="s">
        <v>455</v>
      </c>
      <c r="B75" t="s">
        <v>456</v>
      </c>
      <c r="D75">
        <v>6263</v>
      </c>
      <c r="E75" t="s">
        <v>393</v>
      </c>
      <c r="F75" t="s">
        <v>457</v>
      </c>
      <c r="G75" t="s">
        <v>458</v>
      </c>
      <c r="H75">
        <v>230</v>
      </c>
    </row>
    <row r="76" spans="1:21">
      <c r="A76" t="s">
        <v>459</v>
      </c>
      <c r="B76" t="s">
        <v>460</v>
      </c>
      <c r="D76">
        <v>6270</v>
      </c>
      <c r="E76" t="s">
        <v>393</v>
      </c>
      <c r="F76" t="s">
        <v>461</v>
      </c>
      <c r="G76" t="s">
        <v>462</v>
      </c>
      <c r="H76">
        <v>115</v>
      </c>
    </row>
    <row r="77" spans="1:21">
      <c r="A77" t="s">
        <v>463</v>
      </c>
      <c r="B77" t="s">
        <v>464</v>
      </c>
      <c r="D77">
        <v>6290</v>
      </c>
      <c r="E77" t="s">
        <v>393</v>
      </c>
      <c r="F77" t="s">
        <v>465</v>
      </c>
      <c r="G77" t="s">
        <v>466</v>
      </c>
      <c r="H77">
        <v>115</v>
      </c>
    </row>
    <row r="78" spans="1:21">
      <c r="A78" t="s">
        <v>467</v>
      </c>
      <c r="B78" t="s">
        <v>468</v>
      </c>
      <c r="D78">
        <v>6340</v>
      </c>
      <c r="E78" t="s">
        <v>393</v>
      </c>
      <c r="F78" t="s">
        <v>469</v>
      </c>
      <c r="G78" t="s">
        <v>470</v>
      </c>
      <c r="H78">
        <v>230</v>
      </c>
    </row>
    <row r="79" spans="1:21">
      <c r="A79" t="s">
        <v>471</v>
      </c>
      <c r="B79" t="s">
        <v>472</v>
      </c>
      <c r="D79">
        <v>6380</v>
      </c>
      <c r="E79" t="s">
        <v>393</v>
      </c>
      <c r="F79" t="s">
        <v>473</v>
      </c>
      <c r="G79" t="s">
        <v>474</v>
      </c>
      <c r="H79">
        <v>230</v>
      </c>
    </row>
    <row r="80" spans="1:21">
      <c r="A80" t="s">
        <v>475</v>
      </c>
      <c r="B80" t="s">
        <v>476</v>
      </c>
      <c r="D80">
        <v>6440</v>
      </c>
      <c r="E80" t="s">
        <v>393</v>
      </c>
      <c r="F80" t="s">
        <v>477</v>
      </c>
      <c r="G80" t="s">
        <v>478</v>
      </c>
      <c r="H80">
        <v>230</v>
      </c>
    </row>
    <row r="81" spans="1:8">
      <c r="A81" t="s">
        <v>479</v>
      </c>
      <c r="B81" t="s">
        <v>480</v>
      </c>
      <c r="D81">
        <v>6460</v>
      </c>
      <c r="E81" t="s">
        <v>393</v>
      </c>
      <c r="F81" t="s">
        <v>481</v>
      </c>
      <c r="G81" t="s">
        <v>482</v>
      </c>
      <c r="H81">
        <v>230</v>
      </c>
    </row>
    <row r="82" spans="1:8">
      <c r="A82" t="s">
        <v>483</v>
      </c>
      <c r="B82" t="s">
        <v>484</v>
      </c>
      <c r="D82">
        <v>6520</v>
      </c>
      <c r="E82" t="s">
        <v>393</v>
      </c>
      <c r="F82" t="s">
        <v>485</v>
      </c>
      <c r="G82" t="s">
        <v>486</v>
      </c>
      <c r="H82">
        <v>230</v>
      </c>
    </row>
    <row r="83" spans="1:8">
      <c r="A83" t="s">
        <v>487</v>
      </c>
      <c r="B83" t="s">
        <v>488</v>
      </c>
      <c r="D83">
        <v>6550</v>
      </c>
      <c r="E83" t="s">
        <v>393</v>
      </c>
      <c r="F83" t="s">
        <v>489</v>
      </c>
      <c r="G83" t="s">
        <v>490</v>
      </c>
      <c r="H83">
        <v>230</v>
      </c>
    </row>
    <row r="84" spans="1:8">
      <c r="A84" t="s">
        <v>491</v>
      </c>
      <c r="B84" t="s">
        <v>492</v>
      </c>
      <c r="D84">
        <v>27101</v>
      </c>
      <c r="E84" t="s">
        <v>493</v>
      </c>
      <c r="F84" t="s">
        <v>494</v>
      </c>
      <c r="G84" t="s">
        <v>495</v>
      </c>
      <c r="H84">
        <v>115</v>
      </c>
    </row>
    <row r="85" spans="1:8">
      <c r="A85" t="s">
        <v>496</v>
      </c>
      <c r="B85" t="s">
        <v>497</v>
      </c>
      <c r="D85">
        <v>27131</v>
      </c>
      <c r="E85" t="s">
        <v>493</v>
      </c>
      <c r="F85" t="s">
        <v>498</v>
      </c>
      <c r="G85" t="s">
        <v>499</v>
      </c>
      <c r="H85">
        <v>115</v>
      </c>
    </row>
    <row r="86" spans="1:8">
      <c r="A86" t="s">
        <v>500</v>
      </c>
      <c r="B86" t="s">
        <v>501</v>
      </c>
      <c r="D86">
        <v>27161</v>
      </c>
      <c r="E86" t="s">
        <v>493</v>
      </c>
      <c r="F86" t="s">
        <v>502</v>
      </c>
      <c r="G86" t="s">
        <v>503</v>
      </c>
      <c r="H86">
        <v>115</v>
      </c>
    </row>
    <row r="87" spans="1:8">
      <c r="A87" t="s">
        <v>504</v>
      </c>
      <c r="B87" t="s">
        <v>505</v>
      </c>
      <c r="D87">
        <v>27171</v>
      </c>
      <c r="E87" t="s">
        <v>493</v>
      </c>
      <c r="F87" t="s">
        <v>506</v>
      </c>
      <c r="G87" t="s">
        <v>507</v>
      </c>
      <c r="H87">
        <v>115</v>
      </c>
    </row>
    <row r="88" spans="1:8">
      <c r="A88" t="s">
        <v>508</v>
      </c>
      <c r="B88" t="s">
        <v>509</v>
      </c>
      <c r="D88">
        <v>27181</v>
      </c>
      <c r="E88" t="s">
        <v>493</v>
      </c>
      <c r="F88" t="s">
        <v>510</v>
      </c>
      <c r="G88" t="s">
        <v>511</v>
      </c>
      <c r="H88">
        <v>115</v>
      </c>
    </row>
    <row r="89" spans="1:8">
      <c r="A89" t="s">
        <v>512</v>
      </c>
      <c r="B89" t="s">
        <v>513</v>
      </c>
      <c r="D89">
        <v>27211</v>
      </c>
      <c r="E89" t="s">
        <v>493</v>
      </c>
      <c r="F89" t="s">
        <v>514</v>
      </c>
      <c r="G89" t="s">
        <v>515</v>
      </c>
      <c r="H89">
        <v>115</v>
      </c>
    </row>
    <row r="90" spans="1:8">
      <c r="A90" t="s">
        <v>516</v>
      </c>
      <c r="B90" t="s">
        <v>517</v>
      </c>
      <c r="D90">
        <v>27281</v>
      </c>
      <c r="E90" t="s">
        <v>493</v>
      </c>
      <c r="F90" t="s">
        <v>518</v>
      </c>
      <c r="G90" t="s">
        <v>519</v>
      </c>
      <c r="H90">
        <v>115</v>
      </c>
    </row>
    <row r="91" spans="1:8">
      <c r="A91" t="s">
        <v>520</v>
      </c>
      <c r="B91" t="s">
        <v>521</v>
      </c>
      <c r="D91">
        <v>27301</v>
      </c>
      <c r="E91" t="s">
        <v>493</v>
      </c>
      <c r="F91" t="s">
        <v>522</v>
      </c>
      <c r="G91" t="s">
        <v>523</v>
      </c>
      <c r="H91">
        <v>115</v>
      </c>
    </row>
    <row r="92" spans="1:8">
      <c r="A92" t="s">
        <v>524</v>
      </c>
      <c r="B92" t="s">
        <v>525</v>
      </c>
      <c r="D92">
        <v>27321</v>
      </c>
      <c r="E92" t="s">
        <v>493</v>
      </c>
      <c r="F92" t="s">
        <v>526</v>
      </c>
      <c r="G92" t="s">
        <v>527</v>
      </c>
      <c r="H92">
        <v>115</v>
      </c>
    </row>
    <row r="93" spans="1:8">
      <c r="A93" t="s">
        <v>528</v>
      </c>
      <c r="B93" t="s">
        <v>529</v>
      </c>
      <c r="D93">
        <v>27341</v>
      </c>
      <c r="E93" t="s">
        <v>493</v>
      </c>
      <c r="F93" t="s">
        <v>530</v>
      </c>
      <c r="G93" t="s">
        <v>531</v>
      </c>
      <c r="H93">
        <v>115</v>
      </c>
    </row>
    <row r="94" spans="1:8">
      <c r="A94" t="s">
        <v>532</v>
      </c>
      <c r="B94" t="s">
        <v>533</v>
      </c>
      <c r="D94">
        <v>27351</v>
      </c>
      <c r="E94" t="s">
        <v>493</v>
      </c>
      <c r="F94" t="s">
        <v>120</v>
      </c>
      <c r="G94" t="s">
        <v>534</v>
      </c>
      <c r="H94">
        <v>115</v>
      </c>
    </row>
    <row r="95" spans="1:8">
      <c r="A95" t="s">
        <v>535</v>
      </c>
      <c r="B95" t="s">
        <v>536</v>
      </c>
      <c r="D95">
        <v>27361</v>
      </c>
      <c r="E95" t="s">
        <v>493</v>
      </c>
      <c r="F95" t="s">
        <v>537</v>
      </c>
      <c r="G95" t="s">
        <v>538</v>
      </c>
      <c r="H95">
        <v>115</v>
      </c>
    </row>
    <row r="96" spans="1:8">
      <c r="A96" t="s">
        <v>539</v>
      </c>
      <c r="B96" t="s">
        <v>540</v>
      </c>
      <c r="D96">
        <v>27371</v>
      </c>
      <c r="E96" t="s">
        <v>493</v>
      </c>
      <c r="F96" t="s">
        <v>541</v>
      </c>
      <c r="G96" t="s">
        <v>542</v>
      </c>
      <c r="H96">
        <v>115</v>
      </c>
    </row>
    <row r="97" spans="1:8">
      <c r="A97" t="s">
        <v>543</v>
      </c>
      <c r="B97" t="s">
        <v>544</v>
      </c>
      <c r="D97">
        <v>27381</v>
      </c>
      <c r="E97" t="s">
        <v>493</v>
      </c>
      <c r="F97" t="s">
        <v>545</v>
      </c>
      <c r="G97" t="s">
        <v>546</v>
      </c>
      <c r="H97">
        <v>115</v>
      </c>
    </row>
    <row r="98" spans="1:8">
      <c r="A98" t="s">
        <v>547</v>
      </c>
      <c r="B98" t="s">
        <v>548</v>
      </c>
      <c r="D98">
        <v>27401</v>
      </c>
      <c r="E98" t="s">
        <v>493</v>
      </c>
      <c r="F98" t="s">
        <v>549</v>
      </c>
      <c r="G98" t="s">
        <v>550</v>
      </c>
      <c r="H98">
        <v>115</v>
      </c>
    </row>
    <row r="99" spans="1:8">
      <c r="A99" t="s">
        <v>551</v>
      </c>
      <c r="B99" t="s">
        <v>552</v>
      </c>
      <c r="D99">
        <v>27411</v>
      </c>
      <c r="E99" t="s">
        <v>493</v>
      </c>
      <c r="F99" t="s">
        <v>553</v>
      </c>
      <c r="G99" t="s">
        <v>554</v>
      </c>
      <c r="H99">
        <v>115</v>
      </c>
    </row>
    <row r="100" spans="1:8">
      <c r="A100" t="s">
        <v>555</v>
      </c>
      <c r="B100" t="s">
        <v>556</v>
      </c>
      <c r="D100">
        <v>27431</v>
      </c>
      <c r="E100" t="s">
        <v>493</v>
      </c>
      <c r="F100" t="s">
        <v>354</v>
      </c>
      <c r="G100" t="s">
        <v>557</v>
      </c>
      <c r="H100">
        <v>115</v>
      </c>
    </row>
    <row r="101" spans="1:8">
      <c r="A101" t="s">
        <v>558</v>
      </c>
      <c r="B101" t="s">
        <v>559</v>
      </c>
      <c r="D101">
        <v>27441</v>
      </c>
      <c r="E101" t="s">
        <v>493</v>
      </c>
      <c r="F101" t="s">
        <v>560</v>
      </c>
      <c r="G101" t="s">
        <v>561</v>
      </c>
      <c r="H101">
        <v>115</v>
      </c>
    </row>
    <row r="102" spans="1:8">
      <c r="A102" t="s">
        <v>562</v>
      </c>
      <c r="B102" t="s">
        <v>563</v>
      </c>
      <c r="D102">
        <v>27461</v>
      </c>
      <c r="E102" t="s">
        <v>493</v>
      </c>
      <c r="F102" t="s">
        <v>564</v>
      </c>
      <c r="G102" t="s">
        <v>565</v>
      </c>
      <c r="H102">
        <v>115</v>
      </c>
    </row>
    <row r="103" spans="1:8">
      <c r="A103" t="s">
        <v>566</v>
      </c>
      <c r="B103" t="s">
        <v>567</v>
      </c>
      <c r="D103">
        <v>27481</v>
      </c>
      <c r="E103" t="s">
        <v>493</v>
      </c>
      <c r="F103" t="s">
        <v>568</v>
      </c>
      <c r="G103" t="s">
        <v>569</v>
      </c>
      <c r="H103">
        <v>115</v>
      </c>
    </row>
    <row r="104" spans="1:8">
      <c r="A104" t="s">
        <v>570</v>
      </c>
      <c r="B104" t="s">
        <v>571</v>
      </c>
      <c r="D104">
        <v>27501</v>
      </c>
      <c r="E104" t="s">
        <v>493</v>
      </c>
      <c r="F104" t="s">
        <v>572</v>
      </c>
      <c r="G104" t="s">
        <v>573</v>
      </c>
      <c r="H104">
        <v>115</v>
      </c>
    </row>
    <row r="105" spans="1:8">
      <c r="A105" t="s">
        <v>574</v>
      </c>
      <c r="B105" t="s">
        <v>575</v>
      </c>
      <c r="D105">
        <v>27551</v>
      </c>
      <c r="E105" t="s">
        <v>493</v>
      </c>
      <c r="F105" t="s">
        <v>576</v>
      </c>
      <c r="G105" t="s">
        <v>577</v>
      </c>
      <c r="H105">
        <v>115</v>
      </c>
    </row>
    <row r="106" spans="1:8">
      <c r="A106" t="s">
        <v>578</v>
      </c>
      <c r="B106" t="s">
        <v>579</v>
      </c>
      <c r="D106">
        <v>28161</v>
      </c>
      <c r="E106" t="s">
        <v>493</v>
      </c>
      <c r="F106" t="s">
        <v>502</v>
      </c>
      <c r="G106" t="s">
        <v>580</v>
      </c>
      <c r="H106">
        <v>230</v>
      </c>
    </row>
    <row r="107" spans="1:8">
      <c r="A107" t="s">
        <v>581</v>
      </c>
      <c r="B107" t="s">
        <v>582</v>
      </c>
      <c r="D107">
        <v>28181</v>
      </c>
      <c r="E107" t="s">
        <v>493</v>
      </c>
      <c r="F107" t="s">
        <v>510</v>
      </c>
      <c r="G107" t="s">
        <v>583</v>
      </c>
      <c r="H107">
        <v>230</v>
      </c>
    </row>
    <row r="108" spans="1:8">
      <c r="A108" t="s">
        <v>584</v>
      </c>
      <c r="B108" t="s">
        <v>585</v>
      </c>
      <c r="D108">
        <v>28311</v>
      </c>
      <c r="E108" t="s">
        <v>493</v>
      </c>
      <c r="F108" t="s">
        <v>586</v>
      </c>
      <c r="G108" t="s">
        <v>587</v>
      </c>
      <c r="H108">
        <v>230</v>
      </c>
    </row>
    <row r="109" spans="1:8">
      <c r="A109" t="s">
        <v>588</v>
      </c>
      <c r="B109" t="s">
        <v>589</v>
      </c>
      <c r="D109">
        <v>50000</v>
      </c>
      <c r="E109" t="s">
        <v>590</v>
      </c>
      <c r="F109" t="s">
        <v>591</v>
      </c>
      <c r="G109" t="s">
        <v>592</v>
      </c>
      <c r="H109">
        <v>230</v>
      </c>
    </row>
    <row r="110" spans="1:8">
      <c r="A110" t="s">
        <v>593</v>
      </c>
      <c r="B110" t="s">
        <v>594</v>
      </c>
      <c r="D110">
        <v>50050</v>
      </c>
      <c r="E110" t="s">
        <v>590</v>
      </c>
      <c r="F110" t="s">
        <v>595</v>
      </c>
      <c r="G110" t="s">
        <v>596</v>
      </c>
      <c r="H110">
        <v>230</v>
      </c>
    </row>
    <row r="111" spans="1:8">
      <c r="A111" t="s">
        <v>597</v>
      </c>
      <c r="B111" t="s">
        <v>598</v>
      </c>
      <c r="D111">
        <v>50100</v>
      </c>
      <c r="E111" t="s">
        <v>590</v>
      </c>
      <c r="F111" t="s">
        <v>599</v>
      </c>
      <c r="G111" t="s">
        <v>600</v>
      </c>
      <c r="H111">
        <v>230</v>
      </c>
    </row>
    <row r="112" spans="1:8">
      <c r="A112" t="s">
        <v>601</v>
      </c>
      <c r="B112" t="s">
        <v>505</v>
      </c>
      <c r="D112">
        <v>50150</v>
      </c>
      <c r="E112" t="s">
        <v>590</v>
      </c>
      <c r="F112" t="s">
        <v>602</v>
      </c>
      <c r="G112" t="s">
        <v>603</v>
      </c>
      <c r="H112">
        <v>230</v>
      </c>
    </row>
    <row r="113" spans="1:8">
      <c r="A113" t="s">
        <v>604</v>
      </c>
      <c r="B113" t="s">
        <v>605</v>
      </c>
      <c r="D113">
        <v>50200</v>
      </c>
      <c r="E113" t="s">
        <v>590</v>
      </c>
      <c r="F113" t="s">
        <v>606</v>
      </c>
      <c r="G113" t="s">
        <v>607</v>
      </c>
      <c r="H113">
        <v>230</v>
      </c>
    </row>
    <row r="114" spans="1:8">
      <c r="A114" t="s">
        <v>608</v>
      </c>
      <c r="B114" t="s">
        <v>609</v>
      </c>
      <c r="D114">
        <v>50250</v>
      </c>
      <c r="E114" t="s">
        <v>590</v>
      </c>
      <c r="F114" t="s">
        <v>610</v>
      </c>
      <c r="G114" t="s">
        <v>611</v>
      </c>
      <c r="H114">
        <v>230</v>
      </c>
    </row>
    <row r="115" spans="1:8">
      <c r="A115" t="s">
        <v>612</v>
      </c>
      <c r="B115" t="s">
        <v>613</v>
      </c>
      <c r="D115">
        <v>50300</v>
      </c>
      <c r="E115" t="s">
        <v>590</v>
      </c>
      <c r="F115" t="s">
        <v>614</v>
      </c>
      <c r="G115" t="s">
        <v>615</v>
      </c>
      <c r="H115">
        <v>230</v>
      </c>
    </row>
    <row r="116" spans="1:8">
      <c r="A116" t="s">
        <v>616</v>
      </c>
      <c r="B116" t="s">
        <v>617</v>
      </c>
      <c r="D116">
        <v>50350</v>
      </c>
      <c r="E116" t="s">
        <v>590</v>
      </c>
      <c r="F116" t="s">
        <v>618</v>
      </c>
      <c r="G116" t="s">
        <v>619</v>
      </c>
      <c r="H116">
        <v>230</v>
      </c>
    </row>
    <row r="117" spans="1:8">
      <c r="A117" t="s">
        <v>620</v>
      </c>
      <c r="B117" t="s">
        <v>621</v>
      </c>
      <c r="D117">
        <v>50650</v>
      </c>
      <c r="E117" t="s">
        <v>590</v>
      </c>
      <c r="F117" t="s">
        <v>622</v>
      </c>
      <c r="G117" t="s">
        <v>623</v>
      </c>
      <c r="H117">
        <v>230</v>
      </c>
    </row>
    <row r="118" spans="1:8">
      <c r="A118" t="s">
        <v>624</v>
      </c>
      <c r="B118" t="s">
        <v>625</v>
      </c>
      <c r="D118">
        <v>50700</v>
      </c>
      <c r="E118" t="s">
        <v>590</v>
      </c>
      <c r="F118" t="s">
        <v>626</v>
      </c>
      <c r="G118" t="s">
        <v>627</v>
      </c>
      <c r="H118">
        <v>230</v>
      </c>
    </row>
    <row r="119" spans="1:8">
      <c r="A119" t="s">
        <v>628</v>
      </c>
      <c r="B119" t="s">
        <v>629</v>
      </c>
      <c r="D119">
        <v>50750</v>
      </c>
      <c r="E119" t="s">
        <v>590</v>
      </c>
      <c r="F119" t="s">
        <v>630</v>
      </c>
      <c r="G119" t="s">
        <v>631</v>
      </c>
      <c r="H119">
        <v>230</v>
      </c>
    </row>
    <row r="120" spans="1:8">
      <c r="A120" t="s">
        <v>632</v>
      </c>
      <c r="B120" t="s">
        <v>633</v>
      </c>
      <c r="D120">
        <v>50800</v>
      </c>
      <c r="E120" t="s">
        <v>590</v>
      </c>
      <c r="F120" t="s">
        <v>634</v>
      </c>
      <c r="G120" t="s">
        <v>635</v>
      </c>
      <c r="H120">
        <v>230</v>
      </c>
    </row>
    <row r="121" spans="1:8">
      <c r="A121" t="s">
        <v>636</v>
      </c>
      <c r="B121" t="s">
        <v>637</v>
      </c>
      <c r="D121">
        <v>50900</v>
      </c>
      <c r="E121" t="s">
        <v>590</v>
      </c>
      <c r="F121" t="s">
        <v>638</v>
      </c>
      <c r="G121" t="s">
        <v>639</v>
      </c>
      <c r="H121">
        <v>230</v>
      </c>
    </row>
    <row r="122" spans="1:8">
      <c r="A122" t="s">
        <v>640</v>
      </c>
      <c r="B122" t="s">
        <v>641</v>
      </c>
      <c r="D122">
        <v>50950</v>
      </c>
      <c r="E122" t="s">
        <v>590</v>
      </c>
      <c r="F122" t="s">
        <v>642</v>
      </c>
      <c r="G122" t="s">
        <v>643</v>
      </c>
      <c r="H122">
        <v>230</v>
      </c>
    </row>
    <row r="123" spans="1:8">
      <c r="A123" t="s">
        <v>644</v>
      </c>
      <c r="B123" t="s">
        <v>645</v>
      </c>
      <c r="D123">
        <v>51150</v>
      </c>
      <c r="E123" t="s">
        <v>590</v>
      </c>
      <c r="F123" t="s">
        <v>646</v>
      </c>
      <c r="G123" t="s">
        <v>647</v>
      </c>
      <c r="H123">
        <v>230</v>
      </c>
    </row>
    <row r="124" spans="1:8">
      <c r="A124" t="s">
        <v>648</v>
      </c>
      <c r="B124" t="s">
        <v>649</v>
      </c>
      <c r="D124">
        <v>51300</v>
      </c>
      <c r="E124" t="s">
        <v>590</v>
      </c>
      <c r="F124" t="s">
        <v>650</v>
      </c>
      <c r="G124" t="s">
        <v>651</v>
      </c>
      <c r="H124">
        <v>230</v>
      </c>
    </row>
    <row r="125" spans="1:8">
      <c r="A125" t="s">
        <v>652</v>
      </c>
      <c r="B125" t="s">
        <v>653</v>
      </c>
      <c r="D125">
        <v>51450</v>
      </c>
      <c r="E125" t="s">
        <v>590</v>
      </c>
      <c r="F125" t="s">
        <v>654</v>
      </c>
      <c r="G125" t="s">
        <v>655</v>
      </c>
      <c r="H125">
        <v>230</v>
      </c>
    </row>
    <row r="126" spans="1:8">
      <c r="A126" t="s">
        <v>656</v>
      </c>
      <c r="B126" t="s">
        <v>657</v>
      </c>
      <c r="D126">
        <v>53000</v>
      </c>
      <c r="E126" t="s">
        <v>590</v>
      </c>
      <c r="F126" t="s">
        <v>658</v>
      </c>
      <c r="G126" t="s">
        <v>659</v>
      </c>
      <c r="H126">
        <v>230</v>
      </c>
    </row>
    <row r="127" spans="1:8">
      <c r="A127" t="s">
        <v>660</v>
      </c>
      <c r="B127" t="s">
        <v>661</v>
      </c>
      <c r="D127">
        <v>53050</v>
      </c>
      <c r="E127" t="s">
        <v>590</v>
      </c>
      <c r="F127" t="s">
        <v>662</v>
      </c>
      <c r="G127" t="s">
        <v>663</v>
      </c>
      <c r="H127">
        <v>230</v>
      </c>
    </row>
    <row r="128" spans="1:8">
      <c r="A128" t="s">
        <v>664</v>
      </c>
      <c r="B128" t="s">
        <v>665</v>
      </c>
      <c r="D128">
        <v>53200</v>
      </c>
      <c r="E128" t="s">
        <v>590</v>
      </c>
      <c r="F128" t="s">
        <v>666</v>
      </c>
      <c r="G128" t="s">
        <v>667</v>
      </c>
      <c r="H128">
        <v>230</v>
      </c>
    </row>
    <row r="129" spans="1:8">
      <c r="A129" t="s">
        <v>668</v>
      </c>
      <c r="B129" t="s">
        <v>669</v>
      </c>
      <c r="D129">
        <v>53204</v>
      </c>
      <c r="E129" t="s">
        <v>590</v>
      </c>
      <c r="F129" t="s">
        <v>666</v>
      </c>
      <c r="G129" t="s">
        <v>670</v>
      </c>
      <c r="H129">
        <v>138</v>
      </c>
    </row>
    <row r="130" spans="1:8">
      <c r="A130" t="s">
        <v>671</v>
      </c>
      <c r="B130" t="s">
        <v>672</v>
      </c>
      <c r="D130">
        <v>53550</v>
      </c>
      <c r="E130" t="s">
        <v>590</v>
      </c>
      <c r="F130" t="s">
        <v>673</v>
      </c>
      <c r="G130" t="s">
        <v>674</v>
      </c>
      <c r="H130">
        <v>230</v>
      </c>
    </row>
    <row r="131" spans="1:8">
      <c r="A131" t="s">
        <v>675</v>
      </c>
      <c r="B131" t="s">
        <v>676</v>
      </c>
      <c r="D131">
        <v>53854</v>
      </c>
      <c r="E131" t="s">
        <v>590</v>
      </c>
      <c r="F131" t="s">
        <v>677</v>
      </c>
      <c r="G131" t="s">
        <v>678</v>
      </c>
      <c r="H131">
        <v>138</v>
      </c>
    </row>
    <row r="132" spans="1:8">
      <c r="A132" t="s">
        <v>679</v>
      </c>
      <c r="B132" t="s">
        <v>680</v>
      </c>
      <c r="D132">
        <v>54000</v>
      </c>
      <c r="E132" t="s">
        <v>590</v>
      </c>
      <c r="F132" t="s">
        <v>681</v>
      </c>
      <c r="G132" t="s">
        <v>682</v>
      </c>
      <c r="H132">
        <v>230</v>
      </c>
    </row>
    <row r="133" spans="1:8">
      <c r="A133" t="s">
        <v>683</v>
      </c>
      <c r="B133" t="s">
        <v>684</v>
      </c>
      <c r="D133">
        <v>54050</v>
      </c>
      <c r="E133" t="s">
        <v>590</v>
      </c>
      <c r="F133" t="s">
        <v>685</v>
      </c>
      <c r="G133" t="s">
        <v>686</v>
      </c>
      <c r="H133">
        <v>230</v>
      </c>
    </row>
    <row r="134" spans="1:8">
      <c r="A134" t="s">
        <v>687</v>
      </c>
      <c r="B134" t="s">
        <v>688</v>
      </c>
      <c r="D134">
        <v>54250</v>
      </c>
      <c r="E134" t="s">
        <v>590</v>
      </c>
      <c r="F134" t="s">
        <v>689</v>
      </c>
      <c r="G134" t="s">
        <v>690</v>
      </c>
      <c r="H134">
        <v>230</v>
      </c>
    </row>
    <row r="135" spans="1:8">
      <c r="A135" t="s">
        <v>691</v>
      </c>
      <c r="B135" t="s">
        <v>692</v>
      </c>
      <c r="D135">
        <v>54500</v>
      </c>
      <c r="E135" t="s">
        <v>590</v>
      </c>
      <c r="F135" t="s">
        <v>693</v>
      </c>
      <c r="G135" t="s">
        <v>694</v>
      </c>
      <c r="H135">
        <v>230</v>
      </c>
    </row>
    <row r="136" spans="1:8">
      <c r="A136" t="s">
        <v>695</v>
      </c>
      <c r="B136" t="s">
        <v>696</v>
      </c>
      <c r="D136">
        <v>56000</v>
      </c>
      <c r="E136" t="s">
        <v>590</v>
      </c>
      <c r="F136" t="s">
        <v>697</v>
      </c>
      <c r="G136" t="s">
        <v>698</v>
      </c>
      <c r="H136">
        <v>230</v>
      </c>
    </row>
    <row r="137" spans="1:8">
      <c r="A137" t="s">
        <v>699</v>
      </c>
      <c r="B137" t="s">
        <v>700</v>
      </c>
      <c r="D137">
        <v>56050</v>
      </c>
      <c r="E137" t="s">
        <v>590</v>
      </c>
      <c r="F137" t="s">
        <v>701</v>
      </c>
      <c r="G137" t="s">
        <v>702</v>
      </c>
      <c r="H137">
        <v>230</v>
      </c>
    </row>
    <row r="138" spans="1:8">
      <c r="A138" t="s">
        <v>703</v>
      </c>
      <c r="B138" t="s">
        <v>704</v>
      </c>
      <c r="D138">
        <v>56100</v>
      </c>
      <c r="E138" t="s">
        <v>590</v>
      </c>
      <c r="F138" t="s">
        <v>705</v>
      </c>
      <c r="G138" t="s">
        <v>706</v>
      </c>
      <c r="H138">
        <v>230</v>
      </c>
    </row>
    <row r="139" spans="1:8">
      <c r="A139" t="s">
        <v>707</v>
      </c>
      <c r="B139" t="s">
        <v>708</v>
      </c>
      <c r="D139">
        <v>58004</v>
      </c>
      <c r="E139" t="s">
        <v>590</v>
      </c>
      <c r="F139" t="s">
        <v>709</v>
      </c>
      <c r="G139" t="s">
        <v>710</v>
      </c>
      <c r="H139">
        <v>138</v>
      </c>
    </row>
    <row r="140" spans="1:8">
      <c r="A140" t="s">
        <v>711</v>
      </c>
      <c r="B140" t="s">
        <v>712</v>
      </c>
      <c r="D140">
        <v>58054</v>
      </c>
      <c r="E140" t="s">
        <v>590</v>
      </c>
      <c r="F140" t="s">
        <v>713</v>
      </c>
      <c r="G140" t="s">
        <v>714</v>
      </c>
      <c r="H140">
        <v>138</v>
      </c>
    </row>
    <row r="141" spans="1:8">
      <c r="A141" t="s">
        <v>715</v>
      </c>
      <c r="B141" t="s">
        <v>716</v>
      </c>
      <c r="D141">
        <v>58104</v>
      </c>
      <c r="E141" t="s">
        <v>590</v>
      </c>
      <c r="F141" t="s">
        <v>717</v>
      </c>
      <c r="G141" t="s">
        <v>718</v>
      </c>
      <c r="H141">
        <v>138</v>
      </c>
    </row>
    <row r="142" spans="1:8">
      <c r="A142" t="s">
        <v>719</v>
      </c>
      <c r="B142" t="s">
        <v>720</v>
      </c>
      <c r="D142">
        <v>58150</v>
      </c>
      <c r="E142" t="s">
        <v>590</v>
      </c>
      <c r="F142" t="s">
        <v>721</v>
      </c>
      <c r="G142" t="s">
        <v>722</v>
      </c>
      <c r="H142">
        <v>230</v>
      </c>
    </row>
    <row r="143" spans="1:8">
      <c r="A143" t="s">
        <v>723</v>
      </c>
      <c r="B143" t="s">
        <v>724</v>
      </c>
      <c r="D143">
        <v>58200</v>
      </c>
      <c r="E143" t="s">
        <v>590</v>
      </c>
      <c r="F143" t="s">
        <v>725</v>
      </c>
      <c r="G143" t="s">
        <v>726</v>
      </c>
      <c r="H143">
        <v>230</v>
      </c>
    </row>
    <row r="144" spans="1:8">
      <c r="A144" t="s">
        <v>727</v>
      </c>
      <c r="B144" t="s">
        <v>728</v>
      </c>
      <c r="D144">
        <v>58300</v>
      </c>
      <c r="E144" t="s">
        <v>590</v>
      </c>
      <c r="F144" t="s">
        <v>729</v>
      </c>
      <c r="G144" t="s">
        <v>730</v>
      </c>
      <c r="H144">
        <v>230</v>
      </c>
    </row>
    <row r="145" spans="1:8">
      <c r="A145" t="s">
        <v>731</v>
      </c>
      <c r="B145" t="s">
        <v>732</v>
      </c>
      <c r="D145">
        <v>58304</v>
      </c>
      <c r="E145" t="s">
        <v>590</v>
      </c>
      <c r="F145" t="s">
        <v>729</v>
      </c>
      <c r="G145" t="s">
        <v>733</v>
      </c>
      <c r="H145">
        <v>138</v>
      </c>
    </row>
    <row r="146" spans="1:8">
      <c r="A146" t="s">
        <v>734</v>
      </c>
      <c r="B146" t="s">
        <v>735</v>
      </c>
      <c r="D146">
        <v>58350</v>
      </c>
      <c r="E146" t="s">
        <v>590</v>
      </c>
      <c r="F146" t="s">
        <v>736</v>
      </c>
      <c r="G146" t="s">
        <v>737</v>
      </c>
      <c r="H146">
        <v>230</v>
      </c>
    </row>
    <row r="147" spans="1:8">
      <c r="A147" t="s">
        <v>738</v>
      </c>
      <c r="B147" t="s">
        <v>739</v>
      </c>
      <c r="D147">
        <v>58450</v>
      </c>
      <c r="E147" t="s">
        <v>590</v>
      </c>
      <c r="F147" t="s">
        <v>740</v>
      </c>
      <c r="G147" t="s">
        <v>741</v>
      </c>
      <c r="H147">
        <v>230</v>
      </c>
    </row>
    <row r="148" spans="1:8">
      <c r="A148" t="s">
        <v>742</v>
      </c>
      <c r="B148" t="s">
        <v>743</v>
      </c>
      <c r="D148">
        <v>58500</v>
      </c>
      <c r="E148" t="s">
        <v>590</v>
      </c>
      <c r="F148" t="s">
        <v>744</v>
      </c>
      <c r="G148" t="s">
        <v>745</v>
      </c>
      <c r="H148">
        <v>230</v>
      </c>
    </row>
    <row r="149" spans="1:8">
      <c r="A149" t="s">
        <v>746</v>
      </c>
      <c r="B149" t="s">
        <v>747</v>
      </c>
    </row>
    <row r="150" spans="1:8">
      <c r="A150" t="s">
        <v>748</v>
      </c>
      <c r="B150" t="s">
        <v>749</v>
      </c>
    </row>
    <row r="151" spans="1:8">
      <c r="A151" t="s">
        <v>750</v>
      </c>
      <c r="B151" t="s">
        <v>751</v>
      </c>
    </row>
    <row r="152" spans="1:8">
      <c r="A152" t="s">
        <v>752</v>
      </c>
      <c r="B152" t="s">
        <v>753</v>
      </c>
    </row>
    <row r="153" spans="1:8">
      <c r="A153" t="s">
        <v>754</v>
      </c>
      <c r="B153" t="s">
        <v>755</v>
      </c>
    </row>
    <row r="154" spans="1:8">
      <c r="A154" t="s">
        <v>756</v>
      </c>
      <c r="B154" t="s">
        <v>757</v>
      </c>
    </row>
    <row r="155" spans="1:8">
      <c r="A155" t="s">
        <v>758</v>
      </c>
      <c r="B155" t="s">
        <v>759</v>
      </c>
    </row>
    <row r="156" spans="1:8">
      <c r="A156" t="s">
        <v>760</v>
      </c>
      <c r="B156" t="s">
        <v>761</v>
      </c>
    </row>
    <row r="157" spans="1:8">
      <c r="A157" t="s">
        <v>762</v>
      </c>
      <c r="B157" t="s">
        <v>763</v>
      </c>
    </row>
    <row r="158" spans="1:8">
      <c r="A158" t="s">
        <v>764</v>
      </c>
      <c r="B158" t="s">
        <v>765</v>
      </c>
    </row>
    <row r="159" spans="1:8">
      <c r="A159" t="s">
        <v>766</v>
      </c>
      <c r="B159" t="s">
        <v>767</v>
      </c>
    </row>
    <row r="160" spans="1:8">
      <c r="A160" t="s">
        <v>768</v>
      </c>
      <c r="B160" t="s">
        <v>769</v>
      </c>
    </row>
    <row r="161" spans="1:2">
      <c r="A161" t="s">
        <v>770</v>
      </c>
      <c r="B161" t="s">
        <v>771</v>
      </c>
    </row>
    <row r="162" spans="1:2">
      <c r="A162" t="s">
        <v>772</v>
      </c>
      <c r="B162" t="s">
        <v>773</v>
      </c>
    </row>
    <row r="163" spans="1:2">
      <c r="A163" t="s">
        <v>774</v>
      </c>
      <c r="B163" t="s">
        <v>775</v>
      </c>
    </row>
    <row r="164" spans="1:2">
      <c r="A164" t="s">
        <v>776</v>
      </c>
      <c r="B164" t="s">
        <v>777</v>
      </c>
    </row>
    <row r="165" spans="1:2">
      <c r="A165" t="s">
        <v>778</v>
      </c>
      <c r="B165" t="s">
        <v>779</v>
      </c>
    </row>
    <row r="166" spans="1:2">
      <c r="A166" t="s">
        <v>780</v>
      </c>
      <c r="B166" t="s">
        <v>781</v>
      </c>
    </row>
    <row r="167" spans="1:2">
      <c r="A167" t="s">
        <v>782</v>
      </c>
      <c r="B167" t="s">
        <v>783</v>
      </c>
    </row>
    <row r="168" spans="1:2">
      <c r="A168" t="s">
        <v>784</v>
      </c>
      <c r="B168" t="s">
        <v>785</v>
      </c>
    </row>
    <row r="169" spans="1:2">
      <c r="A169" t="s">
        <v>786</v>
      </c>
      <c r="B169" t="s">
        <v>787</v>
      </c>
    </row>
    <row r="170" spans="1:2">
      <c r="A170" t="s">
        <v>788</v>
      </c>
      <c r="B170" t="s">
        <v>789</v>
      </c>
    </row>
    <row r="171" spans="1:2">
      <c r="A171" t="s">
        <v>790</v>
      </c>
      <c r="B171" t="s">
        <v>791</v>
      </c>
    </row>
    <row r="172" spans="1:2">
      <c r="A172" t="s">
        <v>792</v>
      </c>
      <c r="B172" t="s">
        <v>793</v>
      </c>
    </row>
    <row r="173" spans="1:2">
      <c r="A173" t="s">
        <v>794</v>
      </c>
      <c r="B173" t="s">
        <v>795</v>
      </c>
    </row>
    <row r="174" spans="1:2">
      <c r="A174" t="s">
        <v>796</v>
      </c>
      <c r="B174" t="s">
        <v>797</v>
      </c>
    </row>
    <row r="175" spans="1:2">
      <c r="A175" t="s">
        <v>798</v>
      </c>
      <c r="B175" t="s">
        <v>799</v>
      </c>
    </row>
    <row r="176" spans="1:2">
      <c r="A176" t="s">
        <v>800</v>
      </c>
      <c r="B176" t="s">
        <v>801</v>
      </c>
    </row>
    <row r="177" spans="1:2">
      <c r="A177" t="s">
        <v>802</v>
      </c>
      <c r="B177" t="s">
        <v>803</v>
      </c>
    </row>
    <row r="178" spans="1:2">
      <c r="A178" t="s">
        <v>804</v>
      </c>
      <c r="B178" t="s">
        <v>805</v>
      </c>
    </row>
    <row r="179" spans="1:2">
      <c r="A179" t="s">
        <v>806</v>
      </c>
      <c r="B179" t="s">
        <v>807</v>
      </c>
    </row>
    <row r="180" spans="1:2">
      <c r="A180" t="s">
        <v>808</v>
      </c>
      <c r="B180" t="s">
        <v>809</v>
      </c>
    </row>
    <row r="181" spans="1:2">
      <c r="A181" t="s">
        <v>810</v>
      </c>
      <c r="B181" t="s">
        <v>811</v>
      </c>
    </row>
    <row r="182" spans="1:2">
      <c r="A182" t="s">
        <v>812</v>
      </c>
      <c r="B182" t="s">
        <v>813</v>
      </c>
    </row>
    <row r="183" spans="1:2">
      <c r="A183" t="s">
        <v>814</v>
      </c>
      <c r="B183" t="s">
        <v>815</v>
      </c>
    </row>
    <row r="184" spans="1:2">
      <c r="A184" t="s">
        <v>816</v>
      </c>
      <c r="B184" t="s">
        <v>657</v>
      </c>
    </row>
    <row r="185" spans="1:2">
      <c r="A185" t="s">
        <v>817</v>
      </c>
      <c r="B185" t="s">
        <v>818</v>
      </c>
    </row>
    <row r="186" spans="1:2">
      <c r="A186" t="s">
        <v>819</v>
      </c>
      <c r="B186" t="s">
        <v>820</v>
      </c>
    </row>
    <row r="187" spans="1:2">
      <c r="A187" t="s">
        <v>821</v>
      </c>
      <c r="B187" t="s">
        <v>822</v>
      </c>
    </row>
    <row r="188" spans="1:2">
      <c r="A188" t="s">
        <v>823</v>
      </c>
      <c r="B188" t="s">
        <v>824</v>
      </c>
    </row>
    <row r="189" spans="1:2">
      <c r="A189" t="s">
        <v>825</v>
      </c>
      <c r="B189" t="s">
        <v>826</v>
      </c>
    </row>
    <row r="190" spans="1:2">
      <c r="A190" t="s">
        <v>827</v>
      </c>
      <c r="B190" t="s">
        <v>828</v>
      </c>
    </row>
    <row r="191" spans="1:2">
      <c r="A191" t="s">
        <v>829</v>
      </c>
      <c r="B191" t="s">
        <v>830</v>
      </c>
    </row>
    <row r="192" spans="1:2">
      <c r="A192" t="s">
        <v>831</v>
      </c>
      <c r="B192" t="s">
        <v>832</v>
      </c>
    </row>
    <row r="193" spans="1:2">
      <c r="A193" t="s">
        <v>833</v>
      </c>
      <c r="B193" t="s">
        <v>625</v>
      </c>
    </row>
    <row r="194" spans="1:2">
      <c r="A194" t="s">
        <v>834</v>
      </c>
      <c r="B194" t="s">
        <v>835</v>
      </c>
    </row>
    <row r="195" spans="1:2">
      <c r="A195" t="s">
        <v>836</v>
      </c>
      <c r="B195" t="s">
        <v>837</v>
      </c>
    </row>
    <row r="196" spans="1:2">
      <c r="A196" t="s">
        <v>838</v>
      </c>
      <c r="B196" t="s">
        <v>839</v>
      </c>
    </row>
    <row r="197" spans="1:2">
      <c r="A197" t="s">
        <v>840</v>
      </c>
      <c r="B197" t="s">
        <v>841</v>
      </c>
    </row>
    <row r="198" spans="1:2">
      <c r="A198" t="s">
        <v>842</v>
      </c>
      <c r="B198" t="s">
        <v>843</v>
      </c>
    </row>
    <row r="199" spans="1:2">
      <c r="A199" t="s">
        <v>844</v>
      </c>
      <c r="B199" t="s">
        <v>845</v>
      </c>
    </row>
    <row r="200" spans="1:2">
      <c r="A200" t="s">
        <v>846</v>
      </c>
      <c r="B200" t="s">
        <v>847</v>
      </c>
    </row>
    <row r="201" spans="1:2">
      <c r="A201" t="s">
        <v>848</v>
      </c>
      <c r="B201" t="s">
        <v>847</v>
      </c>
    </row>
    <row r="202" spans="1:2">
      <c r="A202" t="s">
        <v>849</v>
      </c>
      <c r="B202" t="s">
        <v>850</v>
      </c>
    </row>
    <row r="203" spans="1:2">
      <c r="A203" t="s">
        <v>851</v>
      </c>
      <c r="B203" t="s">
        <v>852</v>
      </c>
    </row>
    <row r="204" spans="1:2">
      <c r="A204" t="s">
        <v>853</v>
      </c>
      <c r="B204" t="s">
        <v>854</v>
      </c>
    </row>
    <row r="205" spans="1:2">
      <c r="A205" t="s">
        <v>855</v>
      </c>
      <c r="B205" t="s">
        <v>856</v>
      </c>
    </row>
    <row r="206" spans="1:2">
      <c r="A206" t="s">
        <v>857</v>
      </c>
      <c r="B206" t="s">
        <v>858</v>
      </c>
    </row>
    <row r="207" spans="1:2">
      <c r="A207" t="s">
        <v>859</v>
      </c>
      <c r="B207" t="s">
        <v>860</v>
      </c>
    </row>
    <row r="208" spans="1:2">
      <c r="A208" t="s">
        <v>861</v>
      </c>
      <c r="B208" t="s">
        <v>862</v>
      </c>
    </row>
    <row r="209" spans="1:2">
      <c r="A209" t="s">
        <v>863</v>
      </c>
      <c r="B209" t="s">
        <v>864</v>
      </c>
    </row>
    <row r="210" spans="1:2">
      <c r="A210" t="s">
        <v>865</v>
      </c>
      <c r="B210" t="s">
        <v>866</v>
      </c>
    </row>
    <row r="211" spans="1:2">
      <c r="A211" t="s">
        <v>867</v>
      </c>
      <c r="B211" t="s">
        <v>868</v>
      </c>
    </row>
    <row r="212" spans="1:2">
      <c r="A212" t="s">
        <v>869</v>
      </c>
      <c r="B212" t="s">
        <v>870</v>
      </c>
    </row>
    <row r="213" spans="1:2">
      <c r="A213" t="s">
        <v>871</v>
      </c>
      <c r="B213" t="s">
        <v>850</v>
      </c>
    </row>
    <row r="214" spans="1:2">
      <c r="A214" t="s">
        <v>872</v>
      </c>
      <c r="B214" t="s">
        <v>852</v>
      </c>
    </row>
    <row r="215" spans="1:2">
      <c r="A215" t="s">
        <v>873</v>
      </c>
      <c r="B215" t="s">
        <v>874</v>
      </c>
    </row>
    <row r="216" spans="1:2">
      <c r="A216" t="s">
        <v>875</v>
      </c>
      <c r="B216" t="s">
        <v>876</v>
      </c>
    </row>
    <row r="217" spans="1:2">
      <c r="A217" t="s">
        <v>877</v>
      </c>
      <c r="B217" t="s">
        <v>878</v>
      </c>
    </row>
    <row r="218" spans="1:2">
      <c r="A218" t="s">
        <v>879</v>
      </c>
      <c r="B218" t="s">
        <v>880</v>
      </c>
    </row>
    <row r="219" spans="1:2">
      <c r="A219" t="s">
        <v>881</v>
      </c>
      <c r="B219" t="s">
        <v>882</v>
      </c>
    </row>
    <row r="220" spans="1:2">
      <c r="A220" t="s">
        <v>883</v>
      </c>
      <c r="B220" t="s">
        <v>884</v>
      </c>
    </row>
    <row r="221" spans="1:2">
      <c r="A221" t="s">
        <v>885</v>
      </c>
      <c r="B221" t="s">
        <v>886</v>
      </c>
    </row>
    <row r="222" spans="1:2">
      <c r="A222" t="s">
        <v>887</v>
      </c>
      <c r="B222" t="s">
        <v>888</v>
      </c>
    </row>
    <row r="223" spans="1:2">
      <c r="A223" t="s">
        <v>889</v>
      </c>
      <c r="B223" t="s">
        <v>890</v>
      </c>
    </row>
    <row r="224" spans="1:2">
      <c r="A224" t="s">
        <v>891</v>
      </c>
      <c r="B224" t="s">
        <v>892</v>
      </c>
    </row>
    <row r="225" spans="1:2">
      <c r="A225" t="s">
        <v>893</v>
      </c>
      <c r="B225" t="s">
        <v>894</v>
      </c>
    </row>
    <row r="226" spans="1:2">
      <c r="A226" t="s">
        <v>895</v>
      </c>
      <c r="B226" t="s">
        <v>864</v>
      </c>
    </row>
    <row r="227" spans="1:2">
      <c r="A227" t="s">
        <v>896</v>
      </c>
      <c r="B227" t="s">
        <v>866</v>
      </c>
    </row>
    <row r="228" spans="1:2">
      <c r="A228" t="s">
        <v>897</v>
      </c>
      <c r="B228" t="s">
        <v>868</v>
      </c>
    </row>
    <row r="229" spans="1:2">
      <c r="A229" t="s">
        <v>898</v>
      </c>
      <c r="B229" t="s">
        <v>870</v>
      </c>
    </row>
    <row r="230" spans="1:2">
      <c r="A230" t="s">
        <v>899</v>
      </c>
      <c r="B230" t="s">
        <v>900</v>
      </c>
    </row>
    <row r="231" spans="1:2">
      <c r="A231" t="s">
        <v>901</v>
      </c>
      <c r="B231" t="s">
        <v>902</v>
      </c>
    </row>
    <row r="232" spans="1:2">
      <c r="A232" t="s">
        <v>903</v>
      </c>
      <c r="B232" t="s">
        <v>904</v>
      </c>
    </row>
    <row r="233" spans="1:2">
      <c r="A233" t="s">
        <v>905</v>
      </c>
      <c r="B233" t="s">
        <v>906</v>
      </c>
    </row>
    <row r="234" spans="1:2">
      <c r="A234" t="s">
        <v>907</v>
      </c>
      <c r="B234" t="s">
        <v>878</v>
      </c>
    </row>
    <row r="235" spans="1:2">
      <c r="A235" t="s">
        <v>908</v>
      </c>
      <c r="B235" t="s">
        <v>909</v>
      </c>
    </row>
    <row r="236" spans="1:2">
      <c r="A236" t="s">
        <v>910</v>
      </c>
      <c r="B236" t="s">
        <v>880</v>
      </c>
    </row>
    <row r="237" spans="1:2">
      <c r="A237" t="s">
        <v>911</v>
      </c>
      <c r="B237" t="s">
        <v>882</v>
      </c>
    </row>
    <row r="238" spans="1:2">
      <c r="A238" t="s">
        <v>912</v>
      </c>
      <c r="B238" t="s">
        <v>884</v>
      </c>
    </row>
    <row r="239" spans="1:2">
      <c r="A239" t="s">
        <v>913</v>
      </c>
      <c r="B239" t="s">
        <v>914</v>
      </c>
    </row>
    <row r="240" spans="1:2">
      <c r="A240" t="s">
        <v>915</v>
      </c>
      <c r="B240" t="s">
        <v>886</v>
      </c>
    </row>
    <row r="241" spans="1:2">
      <c r="A241" t="s">
        <v>916</v>
      </c>
      <c r="B241" t="s">
        <v>888</v>
      </c>
    </row>
    <row r="242" spans="1:2">
      <c r="A242" t="s">
        <v>917</v>
      </c>
      <c r="B242" t="s">
        <v>892</v>
      </c>
    </row>
    <row r="243" spans="1:2">
      <c r="A243" t="s">
        <v>918</v>
      </c>
      <c r="B243" t="s">
        <v>894</v>
      </c>
    </row>
    <row r="244" spans="1:2">
      <c r="A244" t="s">
        <v>919</v>
      </c>
      <c r="B244" t="s">
        <v>920</v>
      </c>
    </row>
    <row r="245" spans="1:2">
      <c r="A245" t="s">
        <v>921</v>
      </c>
      <c r="B245" t="s">
        <v>922</v>
      </c>
    </row>
    <row r="246" spans="1:2">
      <c r="A246" t="s">
        <v>923</v>
      </c>
      <c r="B246" t="s">
        <v>924</v>
      </c>
    </row>
    <row r="247" spans="1:2">
      <c r="A247" t="s">
        <v>925</v>
      </c>
      <c r="B247" t="s">
        <v>924</v>
      </c>
    </row>
    <row r="248" spans="1:2">
      <c r="A248" t="s">
        <v>926</v>
      </c>
      <c r="B248" t="s">
        <v>927</v>
      </c>
    </row>
    <row r="249" spans="1:2">
      <c r="A249" t="s">
        <v>928</v>
      </c>
      <c r="B249" t="s">
        <v>929</v>
      </c>
    </row>
    <row r="250" spans="1:2">
      <c r="A250" t="s">
        <v>930</v>
      </c>
      <c r="B250" t="s">
        <v>931</v>
      </c>
    </row>
    <row r="251" spans="1:2">
      <c r="A251" t="s">
        <v>932</v>
      </c>
      <c r="B251" t="s">
        <v>933</v>
      </c>
    </row>
    <row r="252" spans="1:2">
      <c r="A252" t="s">
        <v>934</v>
      </c>
      <c r="B252" t="s">
        <v>935</v>
      </c>
    </row>
    <row r="253" spans="1:2">
      <c r="A253" t="s">
        <v>936</v>
      </c>
      <c r="B253" t="s">
        <v>937</v>
      </c>
    </row>
    <row r="254" spans="1:2">
      <c r="A254" t="s">
        <v>938</v>
      </c>
      <c r="B254" t="s">
        <v>939</v>
      </c>
    </row>
    <row r="255" spans="1:2">
      <c r="A255" t="s">
        <v>940</v>
      </c>
      <c r="B255" t="s">
        <v>941</v>
      </c>
    </row>
    <row r="256" spans="1:2">
      <c r="A256" t="s">
        <v>942</v>
      </c>
      <c r="B256" t="s">
        <v>943</v>
      </c>
    </row>
    <row r="257" spans="1:2">
      <c r="A257" t="s">
        <v>944</v>
      </c>
      <c r="B257" t="s">
        <v>945</v>
      </c>
    </row>
    <row r="258" spans="1:2">
      <c r="A258" t="s">
        <v>946</v>
      </c>
      <c r="B258" t="s">
        <v>947</v>
      </c>
    </row>
    <row r="259" spans="1:2">
      <c r="A259" t="s">
        <v>948</v>
      </c>
      <c r="B259" t="s">
        <v>949</v>
      </c>
    </row>
    <row r="260" spans="1:2">
      <c r="A260" t="s">
        <v>950</v>
      </c>
      <c r="B260" t="s">
        <v>951</v>
      </c>
    </row>
    <row r="261" spans="1:2">
      <c r="A261" t="s">
        <v>952</v>
      </c>
      <c r="B261" t="s">
        <v>953</v>
      </c>
    </row>
    <row r="262" spans="1:2">
      <c r="A262" t="s">
        <v>954</v>
      </c>
      <c r="B262" t="s">
        <v>955</v>
      </c>
    </row>
    <row r="263" spans="1:2">
      <c r="A263" t="s">
        <v>956</v>
      </c>
      <c r="B263" t="s">
        <v>957</v>
      </c>
    </row>
    <row r="264" spans="1:2">
      <c r="A264" t="s">
        <v>958</v>
      </c>
      <c r="B264" t="s">
        <v>959</v>
      </c>
    </row>
    <row r="265" spans="1:2">
      <c r="A265" t="s">
        <v>960</v>
      </c>
      <c r="B265" t="s">
        <v>961</v>
      </c>
    </row>
    <row r="266" spans="1:2">
      <c r="A266" t="s">
        <v>962</v>
      </c>
      <c r="B266" t="s">
        <v>963</v>
      </c>
    </row>
    <row r="267" spans="1:2">
      <c r="A267" t="s">
        <v>964</v>
      </c>
      <c r="B267" t="s">
        <v>965</v>
      </c>
    </row>
    <row r="268" spans="1:2">
      <c r="A268" t="s">
        <v>966</v>
      </c>
      <c r="B268" t="s">
        <v>967</v>
      </c>
    </row>
    <row r="269" spans="1:2">
      <c r="A269" t="s">
        <v>968</v>
      </c>
      <c r="B269" t="s">
        <v>969</v>
      </c>
    </row>
    <row r="270" spans="1:2">
      <c r="A270" t="s">
        <v>970</v>
      </c>
      <c r="B270" t="s">
        <v>971</v>
      </c>
    </row>
    <row r="271" spans="1:2">
      <c r="A271" t="s">
        <v>972</v>
      </c>
      <c r="B271" t="s">
        <v>973</v>
      </c>
    </row>
    <row r="272" spans="1:2">
      <c r="A272" t="s">
        <v>974</v>
      </c>
      <c r="B272" t="s">
        <v>975</v>
      </c>
    </row>
    <row r="273" spans="1:2">
      <c r="A273" t="s">
        <v>976</v>
      </c>
      <c r="B273" t="s">
        <v>977</v>
      </c>
    </row>
    <row r="274" spans="1:2">
      <c r="A274" t="s">
        <v>978</v>
      </c>
      <c r="B274" t="s">
        <v>979</v>
      </c>
    </row>
    <row r="275" spans="1:2">
      <c r="A275" t="s">
        <v>980</v>
      </c>
      <c r="B275" t="s">
        <v>981</v>
      </c>
    </row>
    <row r="276" spans="1:2">
      <c r="A276" t="s">
        <v>982</v>
      </c>
      <c r="B276" t="s">
        <v>983</v>
      </c>
    </row>
    <row r="277" spans="1:2">
      <c r="A277" t="s">
        <v>984</v>
      </c>
      <c r="B277" t="s">
        <v>985</v>
      </c>
    </row>
    <row r="278" spans="1:2">
      <c r="A278" t="s">
        <v>986</v>
      </c>
      <c r="B278" t="s">
        <v>987</v>
      </c>
    </row>
    <row r="279" spans="1:2">
      <c r="A279" t="s">
        <v>988</v>
      </c>
      <c r="B279" t="s">
        <v>989</v>
      </c>
    </row>
    <row r="280" spans="1:2">
      <c r="A280" t="s">
        <v>990</v>
      </c>
      <c r="B280" t="s">
        <v>991</v>
      </c>
    </row>
    <row r="281" spans="1:2">
      <c r="A281" t="s">
        <v>992</v>
      </c>
      <c r="B281" t="s">
        <v>993</v>
      </c>
    </row>
    <row r="282" spans="1:2">
      <c r="A282" t="s">
        <v>994</v>
      </c>
      <c r="B282" t="s">
        <v>995</v>
      </c>
    </row>
    <row r="283" spans="1:2">
      <c r="A283" t="s">
        <v>996</v>
      </c>
      <c r="B283" t="s">
        <v>997</v>
      </c>
    </row>
    <row r="284" spans="1:2">
      <c r="A284" t="s">
        <v>998</v>
      </c>
      <c r="B284" t="s">
        <v>999</v>
      </c>
    </row>
    <row r="285" spans="1:2">
      <c r="A285" t="s">
        <v>1000</v>
      </c>
      <c r="B285" t="s">
        <v>1001</v>
      </c>
    </row>
    <row r="286" spans="1:2">
      <c r="A286" t="s">
        <v>1002</v>
      </c>
      <c r="B286" t="s">
        <v>1003</v>
      </c>
    </row>
    <row r="287" spans="1:2">
      <c r="A287" t="s">
        <v>1004</v>
      </c>
      <c r="B287" t="s">
        <v>1005</v>
      </c>
    </row>
    <row r="288" spans="1:2">
      <c r="A288" t="s">
        <v>1006</v>
      </c>
      <c r="B288" t="s">
        <v>1007</v>
      </c>
    </row>
    <row r="289" spans="1:2">
      <c r="A289" t="s">
        <v>1008</v>
      </c>
      <c r="B289" t="s">
        <v>1009</v>
      </c>
    </row>
    <row r="290" spans="1:2">
      <c r="A290" t="s">
        <v>1010</v>
      </c>
      <c r="B290" t="s">
        <v>1011</v>
      </c>
    </row>
    <row r="291" spans="1:2">
      <c r="A291" t="s">
        <v>1012</v>
      </c>
      <c r="B291" t="s">
        <v>1013</v>
      </c>
    </row>
    <row r="292" spans="1:2">
      <c r="A292" t="s">
        <v>1014</v>
      </c>
      <c r="B292" t="s">
        <v>1015</v>
      </c>
    </row>
    <row r="293" spans="1:2">
      <c r="A293" t="s">
        <v>1016</v>
      </c>
      <c r="B293" t="s">
        <v>1017</v>
      </c>
    </row>
    <row r="294" spans="1:2">
      <c r="A294" t="s">
        <v>1018</v>
      </c>
      <c r="B294" t="s">
        <v>1019</v>
      </c>
    </row>
    <row r="295" spans="1:2">
      <c r="A295" t="s">
        <v>1020</v>
      </c>
      <c r="B295" t="s">
        <v>1021</v>
      </c>
    </row>
    <row r="296" spans="1:2">
      <c r="A296" t="s">
        <v>1022</v>
      </c>
      <c r="B296" t="s">
        <v>1023</v>
      </c>
    </row>
    <row r="297" spans="1:2">
      <c r="A297" t="s">
        <v>1024</v>
      </c>
      <c r="B297" t="s">
        <v>1025</v>
      </c>
    </row>
    <row r="298" spans="1:2">
      <c r="A298" t="s">
        <v>1026</v>
      </c>
      <c r="B298" t="s">
        <v>1027</v>
      </c>
    </row>
    <row r="299" spans="1:2">
      <c r="A299" t="s">
        <v>1028</v>
      </c>
      <c r="B299" t="s">
        <v>1029</v>
      </c>
    </row>
    <row r="300" spans="1:2">
      <c r="A300" t="s">
        <v>1030</v>
      </c>
      <c r="B300" t="s">
        <v>1031</v>
      </c>
    </row>
    <row r="301" spans="1:2">
      <c r="A301" t="s">
        <v>1032</v>
      </c>
      <c r="B301" t="s">
        <v>1033</v>
      </c>
    </row>
    <row r="302" spans="1:2">
      <c r="A302" t="s">
        <v>1034</v>
      </c>
      <c r="B302" t="s">
        <v>1035</v>
      </c>
    </row>
    <row r="303" spans="1:2">
      <c r="A303" t="s">
        <v>1036</v>
      </c>
      <c r="B303" t="s">
        <v>1037</v>
      </c>
    </row>
    <row r="304" spans="1:2">
      <c r="A304" t="s">
        <v>1038</v>
      </c>
      <c r="B304" t="s">
        <v>1039</v>
      </c>
    </row>
    <row r="305" spans="1:2">
      <c r="A305" t="s">
        <v>1040</v>
      </c>
      <c r="B305" t="s">
        <v>1041</v>
      </c>
    </row>
    <row r="306" spans="1:2">
      <c r="A306" t="s">
        <v>1042</v>
      </c>
      <c r="B306" t="s">
        <v>1043</v>
      </c>
    </row>
    <row r="307" spans="1:2">
      <c r="A307" t="s">
        <v>1044</v>
      </c>
      <c r="B307" t="s">
        <v>1045</v>
      </c>
    </row>
    <row r="308" spans="1:2">
      <c r="A308" t="s">
        <v>1046</v>
      </c>
      <c r="B308" t="s">
        <v>1047</v>
      </c>
    </row>
    <row r="309" spans="1:2">
      <c r="A309" t="s">
        <v>1048</v>
      </c>
      <c r="B309" t="s">
        <v>1049</v>
      </c>
    </row>
    <row r="310" spans="1:2">
      <c r="A310" t="s">
        <v>1050</v>
      </c>
      <c r="B310" t="s">
        <v>1051</v>
      </c>
    </row>
    <row r="311" spans="1:2">
      <c r="A311" t="s">
        <v>1052</v>
      </c>
      <c r="B311" t="s">
        <v>1053</v>
      </c>
    </row>
    <row r="312" spans="1:2">
      <c r="A312" t="s">
        <v>1054</v>
      </c>
      <c r="B312" t="s">
        <v>1055</v>
      </c>
    </row>
    <row r="313" spans="1:2">
      <c r="A313" t="s">
        <v>1056</v>
      </c>
      <c r="B313" t="s">
        <v>1057</v>
      </c>
    </row>
    <row r="314" spans="1:2">
      <c r="A314" t="s">
        <v>1058</v>
      </c>
      <c r="B314" t="s">
        <v>1059</v>
      </c>
    </row>
    <row r="315" spans="1:2">
      <c r="A315" t="s">
        <v>1060</v>
      </c>
      <c r="B315" t="s">
        <v>1061</v>
      </c>
    </row>
    <row r="316" spans="1:2">
      <c r="A316" t="s">
        <v>1062</v>
      </c>
      <c r="B316" t="s">
        <v>1063</v>
      </c>
    </row>
    <row r="317" spans="1:2">
      <c r="A317" t="s">
        <v>1064</v>
      </c>
      <c r="B317" t="s">
        <v>1065</v>
      </c>
    </row>
  </sheetData>
  <sheetProtection algorithmName="SHA-512" hashValue="WbAEu8gKodJx2NbvCH7W0/P6lTr/iGukmFXuoPecgvmO46ylPM6g9cdlxzpYV7dM0Yygs5L14us7OZeiNy+bQg==" saltValue="pvzFfOfGXRCYN8SOOJ0zzQ==" spinCount="100000" sheet="1" objects="1" scenarios="1" selectLockedCells="1" selectUnlockedCells="1"/>
  <autoFilter ref="A1:U1" xr:uid="{7405C151-21F1-4CD7-AD4A-A96D9F8C4C07}"/>
  <sortState xmlns:xlrd2="http://schemas.microsoft.com/office/spreadsheetml/2017/richdata2" ref="A3:B317">
    <sortCondition ref="A3:A317"/>
  </sortState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R 0 1 X W S a p 0 9 i j A A A A 9 Q A A A B I A H A B D b 2 5 m a W c v U G F j a 2 F n Z S 5 4 b W w g o h g A K K A U A A A A A A A A A A A A A A A A A A A A A A A A A A A A h Y 8 x D o I w G I W v Q r r T l h K j I T 9 l c J X E h I S 4 N q V C I x R D i + V u D h 7 J K 4 h R 1 M 3 x f e 8 b 3 r t f b 5 B N X R t c 1 G B 1 b 1 I U Y Y o C Z W R f a V O n a H T H c I M y D n s h T 6 J W w S w b m 0 y 2 S l H j 3 D k h x H u P f Y z 7 o S a M 0 o g c 8 l 0 h G 9 U J 9 J H 1 f z n U x j p h p E I c y t c Y z n A U x 3 i 1 x h T I w i D X 5 t u z e e 6 z / Y G w H V s 3 D o o r G x Y l k C U C e V / g D 1 B L A w Q U A A I A C A B H T V d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0 1 X W S i K R 7 g O A A A A E Q A A A B M A H A B G b 3 J t d W x h c y 9 T Z W N 0 a W 9 u M S 5 t I K I Y A C i g F A A A A A A A A A A A A A A A A A A A A A A A A A A A A C t O T S 7 J z M 9 T C I b Q h t Y A U E s B A i 0 A F A A C A A g A R 0 1 X W S a p 0 9 i j A A A A 9 Q A A A B I A A A A A A A A A A A A A A A A A A A A A A E N v b m Z p Z y 9 Q Y W N r Y W d l L n h t b F B L A Q I t A B Q A A g A I A E d N V 1 k P y u m r p A A A A O k A A A A T A A A A A A A A A A A A A A A A A O 8 A A A B b Q 2 9 u d G V u d F 9 U e X B l c 1 0 u e G 1 s U E s B A i 0 A F A A C A A g A R 0 1 X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I T d H X 9 O t J L u C O v S 0 j x C O c A A A A A A g A A A A A A E G Y A A A A B A A A g A A A A N q k f c B s c o y f A 6 9 I J h t H t D 4 D Q V F B w Z l K T v Y b / G q Z i p B Q A A A A A D o A A A A A C A A A g A A A A 6 N e 3 N o E p a u I f I p k K M I l O d G s f 8 Z T Z j T 0 s 3 t n u X i Y 4 Z B 1 Q A A A A n 2 o F / C g U F J I S f s v E B G j L 8 U 5 B m X B T / x N 0 S r F R x O R C t 3 p L Y E H 9 d C h h 0 b q M z c 0 W f d c e l m T o l 3 8 u T h q S P p c 2 j N N Z X q n U E A B m S l M D m T u Y H C e u f z 1 A A A A A Y O j p a a q O c A f 6 W X V F J H + K m r d 5 G o p D x 7 Q R y o 4 / K 3 k 1 b J W u s Z 6 2 V y V Y C l k E b + b F O b + H N s f l v j 6 7 H X A i L D g 1 e S e m / Q = = < / D a t a M a s h u p > 
</file>

<file path=customXml/itemProps1.xml><?xml version="1.0" encoding="utf-8"?>
<ds:datastoreItem xmlns:ds="http://schemas.openxmlformats.org/officeDocument/2006/customXml" ds:itemID="{7E816345-BD58-454D-8D68-25FEDCFCA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Fernández</dc:creator>
  <cp:keywords/>
  <dc:description/>
  <cp:lastModifiedBy>Juan Carlos Morales</cp:lastModifiedBy>
  <cp:revision/>
  <dcterms:created xsi:type="dcterms:W3CDTF">2024-09-09T20:27:57Z</dcterms:created>
  <dcterms:modified xsi:type="dcterms:W3CDTF">2024-11-08T20:39:36Z</dcterms:modified>
  <cp:category/>
  <cp:contentStatus/>
</cp:coreProperties>
</file>